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68" yWindow="528" windowWidth="13428" windowHeight="7632" tabRatio="725"/>
  </bookViews>
  <sheets>
    <sheet name="PA Form" sheetId="1" r:id="rId1"/>
    <sheet name="Labor Distribution" sheetId="2" r:id="rId2"/>
    <sheet name="ECLS Code" sheetId="7" r:id="rId3"/>
    <sheet name="Posn Class" sheetId="4" r:id="rId4"/>
    <sheet name="Acct &amp; Prog" sheetId="6" r:id="rId5"/>
    <sheet name="Definitions" sheetId="8" r:id="rId6"/>
  </sheets>
  <definedNames>
    <definedName name="_xlnm._FilterDatabase" localSheetId="0" hidden="1">'PA Form'!$W$107:$Y$127</definedName>
    <definedName name="acct">'Acct &amp; Prog'!$A$4:$E$36</definedName>
    <definedName name="ecls">'PA Form'!$AK$89:$AK$158</definedName>
    <definedName name="education">'PA Form'!$A$89:$A$172</definedName>
    <definedName name="org">'Acct &amp; Prog'!$A$51:$C$1534</definedName>
    <definedName name="pcls">'Posn Class'!$D$4:$F$1507</definedName>
    <definedName name="positions">#REF!</definedName>
    <definedName name="prg">'Acct &amp; Prog'!$A$39:$C$48</definedName>
    <definedName name="_xlnm.Print_Area" localSheetId="2">'ECLS Code'!$A:$Q</definedName>
    <definedName name="_xlnm.Print_Area" localSheetId="0">'PA Form'!$A$1:$BA$87</definedName>
    <definedName name="_xlnm.Print_Titles" localSheetId="2">'ECLS Code'!$1:$4</definedName>
    <definedName name="_xlnm.Print_Titles" localSheetId="3">'Posn Class'!$1:$4</definedName>
    <definedName name="purpose">'PA Form'!$W$144:$W$174</definedName>
    <definedName name="race">'PA Form'!$W$89:$W$93</definedName>
  </definedNames>
  <calcPr calcId="145621"/>
</workbook>
</file>

<file path=xl/calcChain.xml><?xml version="1.0" encoding="utf-8"?>
<calcChain xmlns="http://schemas.openxmlformats.org/spreadsheetml/2006/main">
  <c r="AF33" i="1" l="1"/>
  <c r="A36" i="1"/>
  <c r="AT12" i="1"/>
  <c r="G32" i="1"/>
  <c r="Y6" i="1"/>
  <c r="AJ42" i="1"/>
  <c r="AI43" i="1" s="1"/>
  <c r="BG48" i="1"/>
  <c r="BH48" i="1"/>
  <c r="BG49" i="1"/>
  <c r="BH49" i="1"/>
  <c r="BG50" i="1"/>
  <c r="BH50" i="1"/>
  <c r="BG51" i="1"/>
  <c r="BH51" i="1"/>
  <c r="BG52" i="1"/>
  <c r="BH52" i="1"/>
  <c r="BG53" i="1"/>
  <c r="BH53" i="1"/>
  <c r="BG54" i="1"/>
  <c r="BH54" i="1"/>
  <c r="BJ48" i="1"/>
  <c r="BK48" i="1"/>
  <c r="BJ49" i="1"/>
  <c r="BK49" i="1"/>
  <c r="BJ50" i="1"/>
  <c r="BK50" i="1"/>
  <c r="BJ51" i="1"/>
  <c r="BK51" i="1"/>
  <c r="BJ52" i="1"/>
  <c r="BK52" i="1"/>
  <c r="BJ53" i="1"/>
  <c r="BK53" i="1"/>
  <c r="BJ54" i="1"/>
  <c r="BK54" i="1"/>
  <c r="BJ47" i="1"/>
  <c r="BK47" i="1" s="1"/>
  <c r="BG47" i="1"/>
  <c r="BH47" i="1" s="1"/>
  <c r="BD47" i="1"/>
  <c r="BE47" i="1" s="1"/>
  <c r="BD48" i="1"/>
  <c r="BE48" i="1" s="1"/>
  <c r="U48" i="1" s="1"/>
  <c r="BD49" i="1"/>
  <c r="BE49" i="1"/>
  <c r="U49" i="1" s="1"/>
  <c r="BD50" i="1"/>
  <c r="BE50" i="1" s="1"/>
  <c r="U50" i="1" s="1"/>
  <c r="BD51" i="1"/>
  <c r="BE51" i="1"/>
  <c r="U51" i="1" s="1"/>
  <c r="BD52" i="1"/>
  <c r="BE52" i="1" s="1"/>
  <c r="U52" i="1" s="1"/>
  <c r="BD53" i="1"/>
  <c r="BE53" i="1"/>
  <c r="U53" i="1" s="1"/>
  <c r="BD54" i="1"/>
  <c r="BE54" i="1" s="1"/>
  <c r="U54" i="1" s="1"/>
  <c r="F5" i="2"/>
  <c r="E10" i="2"/>
  <c r="F10" i="2"/>
  <c r="E11" i="2"/>
  <c r="F11" i="2"/>
  <c r="E12" i="2"/>
  <c r="V49" i="1"/>
  <c r="F12" i="2"/>
  <c r="AN49" i="1"/>
  <c r="E13" i="2"/>
  <c r="V50" i="1"/>
  <c r="F13" i="2"/>
  <c r="AN50" i="1"/>
  <c r="E14" i="2"/>
  <c r="V51" i="1"/>
  <c r="F14" i="2"/>
  <c r="AN51" i="1"/>
  <c r="E15" i="2"/>
  <c r="F15" i="2"/>
  <c r="AN52" i="1" s="1"/>
  <c r="E16" i="2"/>
  <c r="V53" i="1" s="1"/>
  <c r="W55" i="1" s="1"/>
  <c r="N55" i="1" s="1"/>
  <c r="F16" i="2"/>
  <c r="AN53" i="1" s="1"/>
  <c r="E17" i="2"/>
  <c r="F17" i="2"/>
  <c r="AN54" i="1"/>
  <c r="B18" i="2"/>
  <c r="C18" i="2"/>
  <c r="AG12" i="1"/>
  <c r="AK12" i="1"/>
  <c r="AO12" i="1"/>
  <c r="AI15" i="1"/>
  <c r="AL15" i="1"/>
  <c r="AA43" i="1"/>
  <c r="AQ43" i="1"/>
  <c r="V52" i="1"/>
  <c r="V54" i="1"/>
  <c r="X75" i="1"/>
  <c r="E18" i="2"/>
  <c r="E19" i="2" s="1"/>
  <c r="F18" i="2"/>
  <c r="F20" i="2" s="1"/>
  <c r="AL55" i="1" l="1"/>
  <c r="AS55" i="1" s="1"/>
  <c r="U47" i="1"/>
  <c r="AA55" i="1" s="1"/>
</calcChain>
</file>

<file path=xl/comments1.xml><?xml version="1.0" encoding="utf-8"?>
<comments xmlns="http://schemas.openxmlformats.org/spreadsheetml/2006/main">
  <authors>
    <author>Financial Affairs</author>
    <author>Greg Gaddis</author>
  </authors>
  <commentList>
    <comment ref="AC32" authorId="0">
      <text>
        <r>
          <rPr>
            <b/>
            <sz val="8"/>
            <color indexed="81"/>
            <rFont val="Tahoma"/>
            <family val="2"/>
          </rPr>
          <t xml:space="preserve">Official Title/Rank
</t>
        </r>
        <r>
          <rPr>
            <sz val="8"/>
            <color indexed="81"/>
            <rFont val="Tahoma"/>
            <family val="2"/>
          </rPr>
          <t xml:space="preserve">Offical Title/Rank is displayed when </t>
        </r>
        <r>
          <rPr>
            <b/>
            <sz val="8"/>
            <color indexed="10"/>
            <rFont val="Tahoma"/>
            <family val="2"/>
          </rPr>
          <t>POSN.  CLASS</t>
        </r>
        <r>
          <rPr>
            <sz val="8"/>
            <color indexed="81"/>
            <rFont val="Tahoma"/>
            <family val="2"/>
          </rPr>
          <t xml:space="preserve"> has been entered.
</t>
        </r>
      </text>
    </comment>
    <comment ref="AS40" authorId="1">
      <text>
        <r>
          <rPr>
            <b/>
            <sz val="8"/>
            <color indexed="81"/>
            <rFont val="Tahoma"/>
            <family val="2"/>
          </rPr>
          <t>Monthly or Hourly Rate:</t>
        </r>
        <r>
          <rPr>
            <sz val="8"/>
            <color indexed="81"/>
            <rFont val="Tahoma"/>
            <family val="2"/>
          </rPr>
          <t xml:space="preserve">
</t>
        </r>
        <r>
          <rPr>
            <sz val="10"/>
            <color indexed="81"/>
            <rFont val="Tahoma"/>
            <family val="2"/>
          </rPr>
          <t>Select the Labor Distribution tab at the bottom of this spreadsheet to enter the Monthly or Hourly Rate and either the Distribution FTE or Monthly Rate.</t>
        </r>
      </text>
    </comment>
  </commentList>
</comments>
</file>

<file path=xl/sharedStrings.xml><?xml version="1.0" encoding="utf-8"?>
<sst xmlns="http://schemas.openxmlformats.org/spreadsheetml/2006/main" count="9969" uniqueCount="5168">
  <si>
    <t>Dean's Office-HES-Instruction</t>
  </si>
  <si>
    <t>Child Dev Resources and Services</t>
  </si>
  <si>
    <t>Clothing Textiles/Interior Design</t>
  </si>
  <si>
    <t>G0455</t>
  </si>
  <si>
    <t>Admissions Counselor</t>
  </si>
  <si>
    <t>G0456</t>
  </si>
  <si>
    <t>Academic Advisor/Coord</t>
  </si>
  <si>
    <t>G0459</t>
  </si>
  <si>
    <t>A/C Refrigeration Mechanic II</t>
  </si>
  <si>
    <t>K0U03</t>
  </si>
  <si>
    <t>A/C Refrigeration Mechanic III</t>
  </si>
  <si>
    <t>K0V03</t>
  </si>
  <si>
    <t>Ctr for Public Television and Radio</t>
  </si>
  <si>
    <t>Center for Creative Media</t>
  </si>
  <si>
    <t>WUAL</t>
  </si>
  <si>
    <t>Student Services Associate</t>
  </si>
  <si>
    <t>G0656</t>
  </si>
  <si>
    <t>G0657</t>
  </si>
  <si>
    <t>Coord Engr Student Recruitment</t>
  </si>
  <si>
    <t>G0659</t>
  </si>
  <si>
    <t>Registrar-Grad School</t>
  </si>
  <si>
    <t>G0757</t>
  </si>
  <si>
    <t>Coord Nursing Studt Recruitmen</t>
  </si>
  <si>
    <t>G0758</t>
  </si>
  <si>
    <t>Registrar-A&amp;S</t>
  </si>
  <si>
    <t>G0759</t>
  </si>
  <si>
    <t>Intl Grad Admissions Officer</t>
  </si>
  <si>
    <t>G0855</t>
  </si>
  <si>
    <t>Records Supv Sr</t>
  </si>
  <si>
    <t>G0857</t>
  </si>
  <si>
    <t>Coord Enrollment Services</t>
  </si>
  <si>
    <t>G0955</t>
  </si>
  <si>
    <t>Admissions Processing Supv</t>
  </si>
  <si>
    <t>G0957</t>
  </si>
  <si>
    <t>G0958</t>
  </si>
  <si>
    <t>Academic Counseling Coord</t>
  </si>
  <si>
    <t>Coord Stdt Recruitment &amp; Svcs</t>
  </si>
  <si>
    <t>G0A57</t>
  </si>
  <si>
    <t>G0A60</t>
  </si>
  <si>
    <t>Dir A&amp;S Student Services</t>
  </si>
  <si>
    <t>G0B55</t>
  </si>
  <si>
    <t>G0B57</t>
  </si>
  <si>
    <t>Prog Coord-Academic Outreach</t>
  </si>
  <si>
    <t>G0B58</t>
  </si>
  <si>
    <t>G0B59</t>
  </si>
  <si>
    <t>Dir Nursing Student Svcs</t>
  </si>
  <si>
    <t>G0C59</t>
  </si>
  <si>
    <t>Asst Dir Admis and Vol Recruit</t>
  </si>
  <si>
    <t>G0D60</t>
  </si>
  <si>
    <t>G0E60</t>
  </si>
  <si>
    <t>G0F59</t>
  </si>
  <si>
    <t>Prog Mgr-External Degree Prog</t>
  </si>
  <si>
    <t>G0G59</t>
  </si>
  <si>
    <t>H0157</t>
  </si>
  <si>
    <t>Coord Envir Train</t>
  </si>
  <si>
    <t>Greek House Managers</t>
  </si>
  <si>
    <t>Student Affairs Special</t>
  </si>
  <si>
    <t>UREC Administration</t>
  </si>
  <si>
    <t>UREC Facility Operations</t>
  </si>
  <si>
    <t>UREC Services</t>
  </si>
  <si>
    <t>UREC Fitness</t>
  </si>
  <si>
    <t>UREC Marketing</t>
  </si>
  <si>
    <t>UREC Outdoor</t>
  </si>
  <si>
    <t>UREC Aquatic Center</t>
  </si>
  <si>
    <t>UREC Club - Administration</t>
  </si>
  <si>
    <t>UREC Club - University Water Ski</t>
  </si>
  <si>
    <t>UREC Club - Bama Ultimate</t>
  </si>
  <si>
    <t>UREC Club - Rugby</t>
  </si>
  <si>
    <t>UREC Club - Crimson Tide Soccer</t>
  </si>
  <si>
    <t>UREC Club - Lacrosse Team</t>
  </si>
  <si>
    <t>UREC Club - Alabama Crew Team</t>
  </si>
  <si>
    <t>UREC Club - Tennis</t>
  </si>
  <si>
    <t>UREC Club - Women's Soccer</t>
  </si>
  <si>
    <t>UREC Club - Wrestling</t>
  </si>
  <si>
    <t>UREC Club - Disc Golf</t>
  </si>
  <si>
    <t>UREC Club - Racquetball</t>
  </si>
  <si>
    <t>UREC Club - Cricket</t>
  </si>
  <si>
    <t>UREC Club - Water Polo</t>
  </si>
  <si>
    <t>Career Center Admin</t>
  </si>
  <si>
    <t>Career Center Employer Relations</t>
  </si>
  <si>
    <t>Career Center Career Development</t>
  </si>
  <si>
    <t>Career Center Satellite CBA</t>
  </si>
  <si>
    <t>Career Center Satellite Engineering</t>
  </si>
  <si>
    <t>Academic Professional</t>
  </si>
  <si>
    <t>Clerical/Secretarial Personnel</t>
  </si>
  <si>
    <t>Police Comm Trng Operator II</t>
  </si>
  <si>
    <t>Skilled Crafts Personnel</t>
  </si>
  <si>
    <t>Service/Maint Personnel</t>
  </si>
  <si>
    <t>A0A59</t>
  </si>
  <si>
    <t>K0961</t>
  </si>
  <si>
    <t>Director Custodial Services</t>
  </si>
  <si>
    <t>L0L59</t>
  </si>
  <si>
    <t>Asst Dir Disability Services</t>
  </si>
  <si>
    <t>M0360</t>
  </si>
  <si>
    <t>M0757</t>
  </si>
  <si>
    <t>P0655</t>
  </si>
  <si>
    <t>Coord Stdt &amp; Young Grad Progs</t>
  </si>
  <si>
    <t>R0853</t>
  </si>
  <si>
    <t>Interpreter Translator</t>
  </si>
  <si>
    <t>T0756</t>
  </si>
  <si>
    <t>Parent Resource Specialist</t>
  </si>
  <si>
    <t>V0A56</t>
  </si>
  <si>
    <t>Human Patient Sum Supp Spc</t>
  </si>
  <si>
    <t>Z3TIR</t>
  </si>
  <si>
    <t>Teacher in Residence</t>
  </si>
  <si>
    <t>Alternative Breakers Club</t>
  </si>
  <si>
    <t>Graduate Teaching Assistant</t>
  </si>
  <si>
    <t>Graduate Research Assistant</t>
  </si>
  <si>
    <t>Undergraduate Student Assistant</t>
  </si>
  <si>
    <t>Overtime</t>
  </si>
  <si>
    <t>Payroll Accounts</t>
  </si>
  <si>
    <t>Acount Check</t>
  </si>
  <si>
    <t>Instruction</t>
  </si>
  <si>
    <t>Research</t>
  </si>
  <si>
    <t>Public Service</t>
  </si>
  <si>
    <t>Academic Support</t>
  </si>
  <si>
    <t>Institutional Support</t>
  </si>
  <si>
    <t>Operations and Maintenance</t>
  </si>
  <si>
    <t>Scholarships and Fellowships</t>
  </si>
  <si>
    <t>Auxiliary  Services</t>
  </si>
  <si>
    <t>Programs</t>
  </si>
  <si>
    <t>Prog Check</t>
  </si>
  <si>
    <t>W</t>
  </si>
  <si>
    <t/>
  </si>
  <si>
    <t>68 - Master of Architecture - MAR</t>
  </si>
  <si>
    <t>Cost Share Research</t>
  </si>
  <si>
    <t>Cost Share Public Service</t>
  </si>
  <si>
    <t>SOMED Administration</t>
  </si>
  <si>
    <t>SOMED Reserve</t>
  </si>
  <si>
    <t>VP Student Affairs</t>
  </si>
  <si>
    <t>Distribution</t>
  </si>
  <si>
    <t>FTE</t>
  </si>
  <si>
    <t>D) FOR SEPARATION USE ONLY</t>
  </si>
  <si>
    <t>Termination Date</t>
  </si>
  <si>
    <t>Annual Leave Balance</t>
  </si>
  <si>
    <t>*****JOB TITLE NOT FOUND IN LIST *******</t>
  </si>
  <si>
    <t>Organization No.</t>
  </si>
  <si>
    <t>Position Class</t>
  </si>
  <si>
    <t xml:space="preserve"> Position Class</t>
  </si>
  <si>
    <t>Organization No</t>
  </si>
  <si>
    <t>Enter Monthly or Hourly Rate AND either the Distribution FTE (the Monthly Rate will be Calculated) or</t>
  </si>
  <si>
    <t>APPOINT, REAPPOINT, OR CHANGE TO:</t>
  </si>
  <si>
    <t>FROM:</t>
  </si>
  <si>
    <t>Date</t>
  </si>
  <si>
    <t>SS</t>
  </si>
  <si>
    <t>Distribution Amount</t>
  </si>
  <si>
    <t>A5 - High School Diploma / GED</t>
  </si>
  <si>
    <t>B1 - Trade School Work</t>
  </si>
  <si>
    <t>B2 - Trade School Certificate</t>
  </si>
  <si>
    <t>B3 - Business School Work</t>
  </si>
  <si>
    <t>B4 - Business School Certificate</t>
  </si>
  <si>
    <t>C1 - 1 Year Of College Work</t>
  </si>
  <si>
    <t>C2 - 2 Years Of College Work</t>
  </si>
  <si>
    <t>C3 - Associate Degree</t>
  </si>
  <si>
    <t>C4 - 3 Years Of College Work</t>
  </si>
  <si>
    <t>C5 - 4 Years Of College Work</t>
  </si>
  <si>
    <t>D1 - Teaching Certificate</t>
  </si>
  <si>
    <t>66 - Doctoral Program Work</t>
  </si>
  <si>
    <t xml:space="preserve">67 - Postdoctoral Work - Non-Medical - </t>
  </si>
  <si>
    <t>99 - No Earned Degree</t>
  </si>
  <si>
    <t>C6 - Bachelors Degree - Unspecified</t>
  </si>
  <si>
    <t>D3 - Masters Degree - Unspecified</t>
  </si>
  <si>
    <t xml:space="preserve">  1 - Doctor of Philosophy - PHD</t>
  </si>
  <si>
    <t xml:space="preserve">  3 - Doctor of Business Administration - DBA</t>
  </si>
  <si>
    <t xml:space="preserve">  2 - Doctor of Education - EDD</t>
  </si>
  <si>
    <t xml:space="preserve">  4 - Doctor of Library Science - DLS</t>
  </si>
  <si>
    <t xml:space="preserve">  5 - Doctor of Music - DM</t>
  </si>
  <si>
    <t xml:space="preserve">  6 - Doctor of Musical Arts - DMA</t>
  </si>
  <si>
    <t xml:space="preserve">  7 - Doctor of Science - DSC</t>
  </si>
  <si>
    <t xml:space="preserve">  8 - Doctor of Science in Nursing - DSN</t>
  </si>
  <si>
    <t xml:space="preserve">  9 - Doctor of Social Work/Social Welfare - DSW</t>
  </si>
  <si>
    <t>65 - Doctor of Veterinary Medicine - DVM</t>
  </si>
  <si>
    <t>61 - Master of Family and Consumer Science - MFC</t>
  </si>
  <si>
    <t>51 - Master of Home Econonics - MHE</t>
  </si>
  <si>
    <t>14 - Doctor of Juridicial Science - SJD</t>
  </si>
  <si>
    <t>10 - Doctor of Jurusprudence - JD</t>
  </si>
  <si>
    <t>64 - Doctor of Optometry - OD</t>
  </si>
  <si>
    <t>62 - Doctor of Osetopathy - DO</t>
  </si>
  <si>
    <t>A</t>
  </si>
  <si>
    <t>B</t>
  </si>
  <si>
    <t>D</t>
  </si>
  <si>
    <t>E</t>
  </si>
  <si>
    <t>G</t>
  </si>
  <si>
    <t>H</t>
  </si>
  <si>
    <t>I</t>
  </si>
  <si>
    <t>J</t>
  </si>
  <si>
    <t>K</t>
  </si>
  <si>
    <t>L</t>
  </si>
  <si>
    <t>N</t>
  </si>
  <si>
    <t>P</t>
  </si>
  <si>
    <t>Q</t>
  </si>
  <si>
    <t>R</t>
  </si>
  <si>
    <t>S</t>
  </si>
  <si>
    <t>Y</t>
  </si>
  <si>
    <t>Z</t>
  </si>
  <si>
    <t>Bi-weekly Staff (8.00 HR)</t>
  </si>
  <si>
    <t>Bi-weekly Staff (7.75 HR)</t>
  </si>
  <si>
    <t>UMC Medical Records</t>
  </si>
  <si>
    <t>Journalism</t>
  </si>
  <si>
    <t>Cason Writing Award Symposium</t>
  </si>
  <si>
    <t>Journalism Professorship in Writing</t>
  </si>
  <si>
    <t>Telecommunication and Film</t>
  </si>
  <si>
    <t>WVUA Channel 7</t>
  </si>
  <si>
    <t>Dean's Office-Medical School</t>
  </si>
  <si>
    <t>Medical School Research</t>
  </si>
  <si>
    <t>Medical School O &amp; M</t>
  </si>
  <si>
    <t>Advancement Services-Medical School</t>
  </si>
  <si>
    <t>Medical Student Affairs</t>
  </si>
  <si>
    <t>Resident Affairs</t>
  </si>
  <si>
    <t>Sr Buyer</t>
  </si>
  <si>
    <t>K0459</t>
  </si>
  <si>
    <t>Facility Analyst Sr</t>
  </si>
  <si>
    <t>K0460</t>
  </si>
  <si>
    <t>Asst Dir Envir/Ind Prog -OSHA</t>
  </si>
  <si>
    <t>K0501</t>
  </si>
  <si>
    <t>Laborer</t>
  </si>
  <si>
    <t>K0552</t>
  </si>
  <si>
    <t>Center Custodian</t>
  </si>
  <si>
    <t>K0557</t>
  </si>
  <si>
    <t>Supv Museum Maintenance</t>
  </si>
  <si>
    <t>Landscape Architect</t>
  </si>
  <si>
    <t>K0559</t>
  </si>
  <si>
    <t>Mgr Heating &amp; Plumbing</t>
  </si>
  <si>
    <t>Mover</t>
  </si>
  <si>
    <t>K0652</t>
  </si>
  <si>
    <t>Materials Clerk</t>
  </si>
  <si>
    <t>K0655</t>
  </si>
  <si>
    <t>K0656</t>
  </si>
  <si>
    <t>Envir Services Tech Sr</t>
  </si>
  <si>
    <t>K0657</t>
  </si>
  <si>
    <t>Health Consultant</t>
  </si>
  <si>
    <t>K0755</t>
  </si>
  <si>
    <t>Envir Services Tech</t>
  </si>
  <si>
    <t>K0757</t>
  </si>
  <si>
    <t>Horticulturist</t>
  </si>
  <si>
    <t>K0760</t>
  </si>
  <si>
    <t>Staff Architect</t>
  </si>
  <si>
    <t>K0761</t>
  </si>
  <si>
    <t>Dir Contract Administration</t>
  </si>
  <si>
    <t>K0801</t>
  </si>
  <si>
    <t>Trades Helper</t>
  </si>
  <si>
    <t>K0853</t>
  </si>
  <si>
    <t>Asst Military Property Cust</t>
  </si>
  <si>
    <t>K0854</t>
  </si>
  <si>
    <t>Park Maint Worker Sr</t>
  </si>
  <si>
    <t>K0855</t>
  </si>
  <si>
    <t>Drafting Tech</t>
  </si>
  <si>
    <t>K0857</t>
  </si>
  <si>
    <t>Envir Consultant</t>
  </si>
  <si>
    <t>K0858</t>
  </si>
  <si>
    <t>Asst Mgr Heating &amp; Plumbing</t>
  </si>
  <si>
    <t>Electrician I</t>
  </si>
  <si>
    <t>K0952</t>
  </si>
  <si>
    <t>Environmental Safety Asst</t>
  </si>
  <si>
    <t>K0953</t>
  </si>
  <si>
    <t>Heating Maintenance</t>
  </si>
  <si>
    <t>Facility Custodial</t>
  </si>
  <si>
    <t>43 - Doctor of Pharmacy - DPY</t>
  </si>
  <si>
    <t>44 - Master of Tax Accounting - MTA</t>
  </si>
  <si>
    <t>45 - Doctor of Clinical Psychology - PYD</t>
  </si>
  <si>
    <t>46 - Certificate, Diploma, Other - CER</t>
  </si>
  <si>
    <t>47 - Doctor of Engineering - DE</t>
  </si>
  <si>
    <t>48 - Doctor of Rehabilitation - RHD</t>
  </si>
  <si>
    <t>49 - Doctor of Ministry - DMN</t>
  </si>
  <si>
    <t>50 - Doctor of Public Administration - DPA</t>
  </si>
  <si>
    <t>52 - Bachelor CBA - BCB</t>
  </si>
  <si>
    <t>53 - Master of Laws in Taxation - MLT</t>
  </si>
  <si>
    <t>54 - Master of Accountancy - MMA</t>
  </si>
  <si>
    <t>55 - Doctor of Dentistry - DMD</t>
  </si>
  <si>
    <t>56 - Doctor of Nursing Science - DNS</t>
  </si>
  <si>
    <t>C0M59</t>
  </si>
  <si>
    <t>Manager Research Compliance</t>
  </si>
  <si>
    <t>Assoc Dean Undergrad Prog-C&amp;BA</t>
  </si>
  <si>
    <t>Tide Pride Field Suite</t>
  </si>
  <si>
    <t>Tide Pride Coliseum Club-Basketball</t>
  </si>
  <si>
    <t>Alpha Kappa Lambda</t>
  </si>
  <si>
    <t>Alabama Kayak Club</t>
  </si>
  <si>
    <t>Alabama Lacrosse</t>
  </si>
  <si>
    <t>Alabama Portuguese St Assoc</t>
  </si>
  <si>
    <t>Al Student Gerontological Soc of Am</t>
  </si>
  <si>
    <t>Al Students for Constitutional Refo</t>
  </si>
  <si>
    <t>Alpha Epsilon Delta</t>
  </si>
  <si>
    <t>Alpha Kappa Psi</t>
  </si>
  <si>
    <t>American Marketing Assoc</t>
  </si>
  <si>
    <t>American Soc of Civil Eng</t>
  </si>
  <si>
    <t>American Soc of Interior Decorators</t>
  </si>
  <si>
    <t>American Soc of Mechanical Eng</t>
  </si>
  <si>
    <t>Anthropology Club</t>
  </si>
  <si>
    <t>Assoc Build &amp; Contractors St Chap</t>
  </si>
  <si>
    <t>Athletic Training Students' Assoc</t>
  </si>
  <si>
    <t>Bama Anime and Manga Club</t>
  </si>
  <si>
    <t>Bama Hockey</t>
  </si>
  <si>
    <t>Bama Ranger Co</t>
  </si>
  <si>
    <t>Black Student Union</t>
  </si>
  <si>
    <t>Capstone Assoc of Black Journal</t>
  </si>
  <si>
    <t>Capstone Assoc of Nursing Students</t>
  </si>
  <si>
    <t>Capstone Music Therapy</t>
  </si>
  <si>
    <t>Chi Sigma Iota</t>
  </si>
  <si>
    <t>Circle K</t>
  </si>
  <si>
    <t>Crimson Tennis Club</t>
  </si>
  <si>
    <t>Crimson Tide Racquetball Club</t>
  </si>
  <si>
    <t>Dance Alabama</t>
  </si>
  <si>
    <t>Delta Tau Delta</t>
  </si>
  <si>
    <t>Empowering Women Campus Ministry</t>
  </si>
  <si>
    <t>Engineering Executive Council</t>
  </si>
  <si>
    <t>Engineering Students W/O Borders</t>
  </si>
  <si>
    <t>Freshman Forum</t>
  </si>
  <si>
    <t>Gamma Beta Phi</t>
  </si>
  <si>
    <t>Graduate Student Association</t>
  </si>
  <si>
    <t>Habitat for Humanity</t>
  </si>
  <si>
    <t>Health Care Management Society</t>
  </si>
  <si>
    <t>HES Council of Presidents</t>
  </si>
  <si>
    <t>Hispanic Student Association</t>
  </si>
  <si>
    <t>Indian Assoc of Tuscaloosa (IAT)</t>
  </si>
  <si>
    <t>Institute of Industrial Engineers</t>
  </si>
  <si>
    <t>International Folk Dancers</t>
  </si>
  <si>
    <t>International Student Association</t>
  </si>
  <si>
    <t>Italian Club</t>
  </si>
  <si>
    <t>Japan Club 2</t>
  </si>
  <si>
    <t>Kappa Alpha Psi Fraternity</t>
  </si>
  <si>
    <t>Kappa Sigma Fraternity</t>
  </si>
  <si>
    <t>Lambda Alpha</t>
  </si>
  <si>
    <t>Lambda Alpha Beta Chapter</t>
  </si>
  <si>
    <t>Lambda Chi Alpha</t>
  </si>
  <si>
    <t>Mock Trial Association</t>
  </si>
  <si>
    <t>Mortar Board</t>
  </si>
  <si>
    <t>Muslim Student Association</t>
  </si>
  <si>
    <t>NAACP</t>
  </si>
  <si>
    <t>National Society of Black Engineers</t>
  </si>
  <si>
    <t>Omicron Delta Kappa</t>
  </si>
  <si>
    <t>Pathos</t>
  </si>
  <si>
    <t>Performance Poetry Reading Series</t>
  </si>
  <si>
    <t>Phi Upsilon Omicron</t>
  </si>
  <si>
    <t>Pre-Law Student Association</t>
  </si>
  <si>
    <t>Proseuche Group Association</t>
  </si>
  <si>
    <t>PRSSA</t>
  </si>
  <si>
    <t>Rotaract International Club</t>
  </si>
  <si>
    <t>Sigma Nu</t>
  </si>
  <si>
    <t>Sigma Pi</t>
  </si>
  <si>
    <t>Sigma Tau Delta English Honorary</t>
  </si>
  <si>
    <t>Society of Automobile Engineers</t>
  </si>
  <si>
    <t>Society of Women Engineers</t>
  </si>
  <si>
    <t>Student Ad Team</t>
  </si>
  <si>
    <t>Student Bar Association</t>
  </si>
  <si>
    <t>Student Dietetic Association</t>
  </si>
  <si>
    <t>Student Health Advisory Council</t>
  </si>
  <si>
    <t>The Arts Students League</t>
  </si>
  <si>
    <t>The Nat Society of Collegiate Schol</t>
  </si>
  <si>
    <t>Theta Tau</t>
  </si>
  <si>
    <t>Tuscaloosa Chinese Christian Church</t>
  </si>
  <si>
    <t>Tuscaloosa Chinese Christian Fellow</t>
  </si>
  <si>
    <t>Tuscaloosa Contradancers</t>
  </si>
  <si>
    <t>C0C57</t>
  </si>
  <si>
    <t>C0C58</t>
  </si>
  <si>
    <t>Communication Studies</t>
  </si>
  <si>
    <t>Debate Team</t>
  </si>
  <si>
    <t>Institute for Comm and Info Res</t>
  </si>
  <si>
    <t>School of Library and Info Studies</t>
  </si>
  <si>
    <t>Construction Administration</t>
  </si>
  <si>
    <t>Facility Planning and Design</t>
  </si>
  <si>
    <t>Electrical Maintenance</t>
  </si>
  <si>
    <t>Elevator Maintenance</t>
  </si>
  <si>
    <t>Housing Custodial</t>
  </si>
  <si>
    <t>Housing Custodial Bus Office</t>
  </si>
  <si>
    <t>Housing Maintenance</t>
  </si>
  <si>
    <t>Coliseum Maintenance</t>
  </si>
  <si>
    <t>Athletic Facility Maintenance</t>
  </si>
  <si>
    <t>Indoor Practice Maintenance</t>
  </si>
  <si>
    <t>Building Maintenance</t>
  </si>
  <si>
    <t>Asbestos Removal</t>
  </si>
  <si>
    <t>Pest Control</t>
  </si>
  <si>
    <t>Facility Workorders</t>
  </si>
  <si>
    <t>Assoc VP for Auxiliary Services</t>
  </si>
  <si>
    <t>Parking Administration</t>
  </si>
  <si>
    <t>Fleet</t>
  </si>
  <si>
    <t>Garage</t>
  </si>
  <si>
    <t>Action Card</t>
  </si>
  <si>
    <t>Timber Management</t>
  </si>
  <si>
    <t>University Printing</t>
  </si>
  <si>
    <t>Crimson Copies</t>
  </si>
  <si>
    <t>Bulk Mail</t>
  </si>
  <si>
    <t>Food Service</t>
  </si>
  <si>
    <t>Housing Administration</t>
  </si>
  <si>
    <t>Housing Admin Miscellaneous Exp</t>
  </si>
  <si>
    <t>Byrd Hall</t>
  </si>
  <si>
    <t>Tutwiler Hall</t>
  </si>
  <si>
    <t>Parker-Adams Hall</t>
  </si>
  <si>
    <t>Friedman Hall</t>
  </si>
  <si>
    <t>Harris Hall</t>
  </si>
  <si>
    <t>New Hall</t>
  </si>
  <si>
    <t>Palmer Hall</t>
  </si>
  <si>
    <t>Somerville Hall</t>
  </si>
  <si>
    <t>Mary Burke Hall</t>
  </si>
  <si>
    <t>Martha Parham Hall</t>
  </si>
  <si>
    <t>Paty Hall</t>
  </si>
  <si>
    <t>Blount Hall</t>
  </si>
  <si>
    <t>WVUA-FM 90.7</t>
  </si>
  <si>
    <t>SGA Executive</t>
  </si>
  <si>
    <t>SGA Academic Affairs</t>
  </si>
  <si>
    <t>CF001</t>
  </si>
  <si>
    <t>D0151</t>
  </si>
  <si>
    <t>Radio Operations Asst</t>
  </si>
  <si>
    <t>D0153</t>
  </si>
  <si>
    <t>D0157</t>
  </si>
  <si>
    <t>D0160</t>
  </si>
  <si>
    <t>Dir Engineering &amp; Tech Srvcs</t>
  </si>
  <si>
    <t>K0363</t>
  </si>
  <si>
    <t>Dir Risk Mgmt &amp; Special Projec</t>
  </si>
  <si>
    <t>L0F60</t>
  </si>
  <si>
    <t>Dir Blackburn Institute</t>
  </si>
  <si>
    <t>L0J58</t>
  </si>
  <si>
    <t>Career Consultant - Law</t>
  </si>
  <si>
    <t>O0656</t>
  </si>
  <si>
    <t>Scholarship Data Coord</t>
  </si>
  <si>
    <t>R0753</t>
  </si>
  <si>
    <t>S0261</t>
  </si>
  <si>
    <t>Director Transportation Svcs</t>
  </si>
  <si>
    <t>Transit Manager</t>
  </si>
  <si>
    <t>Director Children's Program</t>
  </si>
  <si>
    <t>V0956</t>
  </si>
  <si>
    <t>Medical Reimbursement Spc</t>
  </si>
  <si>
    <t>X0361</t>
  </si>
  <si>
    <t>Assoc Dean for Administration</t>
  </si>
  <si>
    <t>X0461</t>
  </si>
  <si>
    <t>S A Mitchell</t>
  </si>
  <si>
    <t>Film and Entertainment</t>
  </si>
  <si>
    <t>A&amp;S Start-Up</t>
  </si>
  <si>
    <t>A&amp;S Start Up</t>
  </si>
  <si>
    <t>C&amp;BA Associate Dean for Research</t>
  </si>
  <si>
    <t>International Business Program</t>
  </si>
  <si>
    <t>Honors Academy</t>
  </si>
  <si>
    <t>Ctr for Community-Based Partnership</t>
  </si>
  <si>
    <t>Interior Design Services</t>
  </si>
  <si>
    <t>Housing System R&amp;R</t>
  </si>
  <si>
    <t>Track - Men's Hosting</t>
  </si>
  <si>
    <t>Track - Women's Hosting</t>
  </si>
  <si>
    <t>NE Skybox Benefit</t>
  </si>
  <si>
    <t>On Call Dean</t>
  </si>
  <si>
    <t>Conference Host</t>
  </si>
  <si>
    <t>Greek Manager Conference</t>
  </si>
  <si>
    <t>SWACA</t>
  </si>
  <si>
    <t>German Club</t>
  </si>
  <si>
    <t>Chi Alpha Campus Ministry</t>
  </si>
  <si>
    <t>Bama Students for Life</t>
  </si>
  <si>
    <t>Punch Writer's Project</t>
  </si>
  <si>
    <t>Society of New's Design</t>
  </si>
  <si>
    <t>The Navigators</t>
  </si>
  <si>
    <t>The XChange</t>
  </si>
  <si>
    <t>USA Today</t>
  </si>
  <si>
    <t>R0157</t>
  </si>
  <si>
    <t>J0265</t>
  </si>
  <si>
    <t>Monthly Staff Temporary</t>
  </si>
  <si>
    <t>Faculty Temporary Part-time</t>
  </si>
  <si>
    <t>Monthly Staff 9 Months</t>
  </si>
  <si>
    <t>Monthly Staff 10 Months</t>
  </si>
  <si>
    <t>Summer School</t>
  </si>
  <si>
    <t>Regular Full Time</t>
  </si>
  <si>
    <t>Temporary Full Time</t>
  </si>
  <si>
    <t>Regular Part Time</t>
  </si>
  <si>
    <t>Temporary Part Time</t>
  </si>
  <si>
    <t>Contingent / On Call</t>
  </si>
  <si>
    <t>Conference Support Asst</t>
  </si>
  <si>
    <t>R0554</t>
  </si>
  <si>
    <t>Envir Prgms Spec</t>
  </si>
  <si>
    <t>R0556</t>
  </si>
  <si>
    <t>Executive Secretary</t>
  </si>
  <si>
    <t>R0859</t>
  </si>
  <si>
    <t>A0657</t>
  </si>
  <si>
    <t>K0G55</t>
  </si>
  <si>
    <t>Senior Supply Stores Buyer</t>
  </si>
  <si>
    <t>K0H55</t>
  </si>
  <si>
    <t>K0K56</t>
  </si>
  <si>
    <t>K0L56</t>
  </si>
  <si>
    <t>K0O54</t>
  </si>
  <si>
    <t>K0O58</t>
  </si>
  <si>
    <t>K0P58</t>
  </si>
  <si>
    <t>Assoc. Dir-General Merchandise</t>
  </si>
  <si>
    <t>W0657</t>
  </si>
  <si>
    <t>Operations Coordinator</t>
  </si>
  <si>
    <t>R0I57</t>
  </si>
  <si>
    <t>S0152</t>
  </si>
  <si>
    <t>Mail Delivery Clerk</t>
  </si>
  <si>
    <t>S0153</t>
  </si>
  <si>
    <t>Center Food Service Asst</t>
  </si>
  <si>
    <t>Athletic Field Tech Sr</t>
  </si>
  <si>
    <t>A0658</t>
  </si>
  <si>
    <t>Dir Photography-Athletics</t>
  </si>
  <si>
    <t>A0660</t>
  </si>
  <si>
    <t>Dir Sports Medicine</t>
  </si>
  <si>
    <t>A0754</t>
  </si>
  <si>
    <t>Athletic Fac Laborer Work Ldr</t>
  </si>
  <si>
    <t>A0755</t>
  </si>
  <si>
    <t>Athletic Field Tech Work Leade</t>
  </si>
  <si>
    <t>A0758</t>
  </si>
  <si>
    <t>Dir Athletic Ticket Office</t>
  </si>
  <si>
    <t>A0761</t>
  </si>
  <si>
    <t>Asst Ath Dir Ticketing/Tide Pr</t>
  </si>
  <si>
    <t>A0854</t>
  </si>
  <si>
    <t>Crimson Cabaret Coordinator</t>
  </si>
  <si>
    <t>A0860</t>
  </si>
  <si>
    <t>Dir Athletic Facilities</t>
  </si>
  <si>
    <t>A0958</t>
  </si>
  <si>
    <t>Assoc Dir Athletic Ticket Offi</t>
  </si>
  <si>
    <t>A0960</t>
  </si>
  <si>
    <t>Assoc Head Athletic Trainer</t>
  </si>
  <si>
    <t>A0A60</t>
  </si>
  <si>
    <t>Head Football Trainer</t>
  </si>
  <si>
    <t>A0B60</t>
  </si>
  <si>
    <t>Dir Athl Grounds/Outdoor Fac</t>
  </si>
  <si>
    <t>A0D60</t>
  </si>
  <si>
    <t>B0153</t>
  </si>
  <si>
    <t>Marketing Asst</t>
  </si>
  <si>
    <t>B0154</t>
  </si>
  <si>
    <t>Editorial Asst</t>
  </si>
  <si>
    <t>B0159</t>
  </si>
  <si>
    <t>Editor-In-Chief</t>
  </si>
  <si>
    <t>B0160</t>
  </si>
  <si>
    <t>Dir Student Media</t>
  </si>
  <si>
    <t>B0162</t>
  </si>
  <si>
    <t>Dir University Press</t>
  </si>
  <si>
    <t>B0164</t>
  </si>
  <si>
    <t>B0254</t>
  </si>
  <si>
    <t>Marketing Support Asst</t>
  </si>
  <si>
    <t>B0255</t>
  </si>
  <si>
    <t>Book Designer</t>
  </si>
  <si>
    <t>B0256</t>
  </si>
  <si>
    <t>Marketing Coord</t>
  </si>
  <si>
    <t>B0258</t>
  </si>
  <si>
    <t>Communications Specialist Sr</t>
  </si>
  <si>
    <t>B0260</t>
  </si>
  <si>
    <t>Dir Media Relations</t>
  </si>
  <si>
    <t>B0354</t>
  </si>
  <si>
    <t>Reservation Specialist</t>
  </si>
  <si>
    <t>B0357</t>
  </si>
  <si>
    <t>Coord Public Information-DEIP</t>
  </si>
  <si>
    <t>B0358</t>
  </si>
  <si>
    <t>Prod Mgr Univ Press</t>
  </si>
  <si>
    <t>B0359</t>
  </si>
  <si>
    <t>Managing Editor</t>
  </si>
  <si>
    <t>B0454</t>
  </si>
  <si>
    <t>Marketing Assoc</t>
  </si>
  <si>
    <t>B0456</t>
  </si>
  <si>
    <t>B0458</t>
  </si>
  <si>
    <t>Editorial Director</t>
  </si>
  <si>
    <t>B0560</t>
  </si>
  <si>
    <t>Dir College Rel Assoc Dir Dev</t>
  </si>
  <si>
    <t>B0657</t>
  </si>
  <si>
    <t>Asst Managing Editor</t>
  </si>
  <si>
    <t>B0756</t>
  </si>
  <si>
    <t>Writer</t>
  </si>
  <si>
    <t>B0758</t>
  </si>
  <si>
    <t>B0760</t>
  </si>
  <si>
    <t>B0857</t>
  </si>
  <si>
    <t>Visitor Service Coord</t>
  </si>
  <si>
    <t>B0959</t>
  </si>
  <si>
    <t>B0A57</t>
  </si>
  <si>
    <t>Marketing Manager</t>
  </si>
  <si>
    <t>B0A58</t>
  </si>
  <si>
    <t>B0A59</t>
  </si>
  <si>
    <t>Rsch Comm Dir/Asst Dir Media R</t>
  </si>
  <si>
    <t>B0B55</t>
  </si>
  <si>
    <t>Project Editor</t>
  </si>
  <si>
    <t>B0C57</t>
  </si>
  <si>
    <t>Production Editor</t>
  </si>
  <si>
    <t>B0D57</t>
  </si>
  <si>
    <t>B0D58</t>
  </si>
  <si>
    <t>Mgr Communications-Law School</t>
  </si>
  <si>
    <t>B0E56</t>
  </si>
  <si>
    <t>Asst Dir of Events</t>
  </si>
  <si>
    <t>K0E56</t>
  </si>
  <si>
    <t>Safety Specialist</t>
  </si>
  <si>
    <t>K0E58</t>
  </si>
  <si>
    <t>Health Consultant Sr</t>
  </si>
  <si>
    <t>K0E60</t>
  </si>
  <si>
    <t>In-House Project Manager</t>
  </si>
  <si>
    <t>K0F01</t>
  </si>
  <si>
    <t>Roofer I</t>
  </si>
  <si>
    <t>K0F02</t>
  </si>
  <si>
    <t>Roofer II</t>
  </si>
  <si>
    <t>K0F03</t>
  </si>
  <si>
    <t>Roofer III</t>
  </si>
  <si>
    <t>K0F54</t>
  </si>
  <si>
    <t>Supv Custodial Svcs</t>
  </si>
  <si>
    <t>K0F56</t>
  </si>
  <si>
    <t>Environmental Services Coord I</t>
  </si>
  <si>
    <t>K0F58</t>
  </si>
  <si>
    <t>Counseling Center</t>
  </si>
  <si>
    <t>Crimson Promenade</t>
  </si>
  <si>
    <t>DOS Scholars/Awards</t>
  </si>
  <si>
    <t>Graduate Student Services</t>
  </si>
  <si>
    <t>Kick Off on the Quad</t>
  </si>
  <si>
    <t>Leadership</t>
  </si>
  <si>
    <t>FAC</t>
  </si>
  <si>
    <t>University Programs General</t>
  </si>
  <si>
    <t>University Programs Marketing</t>
  </si>
  <si>
    <t>University Programs Variety</t>
  </si>
  <si>
    <t>University Programs Technical</t>
  </si>
  <si>
    <t>University Programs Up All Night</t>
  </si>
  <si>
    <t>University Programs Summer Programs</t>
  </si>
  <si>
    <t>University Programs Visual Arts</t>
  </si>
  <si>
    <t>Blackburn Institute</t>
  </si>
  <si>
    <t>SSN</t>
  </si>
  <si>
    <t>CWID</t>
  </si>
  <si>
    <t>H0960</t>
  </si>
  <si>
    <t>Asst Dean Mand Gra Schl Bus</t>
  </si>
  <si>
    <t>H0A60</t>
  </si>
  <si>
    <t>Assoc Dir Health Edu Ldrshp</t>
  </si>
  <si>
    <t>H0B59</t>
  </si>
  <si>
    <t>Prog Mgr Gadsden Ctr</t>
  </si>
  <si>
    <t>H0B60</t>
  </si>
  <si>
    <t>Assoc Dir K-12 Programs</t>
  </si>
  <si>
    <t>Basketball Post Season - Women</t>
  </si>
  <si>
    <t>Crew - Women</t>
  </si>
  <si>
    <t>Crew Post Season - Women</t>
  </si>
  <si>
    <t>Golf - Women</t>
  </si>
  <si>
    <t>Golf Post Season - Women</t>
  </si>
  <si>
    <t>Gymnastics</t>
  </si>
  <si>
    <t>Gymnastics Post Season</t>
  </si>
  <si>
    <t>Gymnastics Tide Pride</t>
  </si>
  <si>
    <t>Soccer - Women</t>
  </si>
  <si>
    <t>Soccer Post Season - Women</t>
  </si>
  <si>
    <t>Softball</t>
  </si>
  <si>
    <t>Softball Post Season</t>
  </si>
  <si>
    <t>Swimming - Women</t>
  </si>
  <si>
    <t>Swimming Post Season - Women</t>
  </si>
  <si>
    <t>Tennis - Women</t>
  </si>
  <si>
    <t>Tennis Post Season - Women</t>
  </si>
  <si>
    <t>Track - Women</t>
  </si>
  <si>
    <t>Track Post Season - Women</t>
  </si>
  <si>
    <t>Volleyball</t>
  </si>
  <si>
    <t>Volleyball Post Season</t>
  </si>
  <si>
    <t>VP Research</t>
  </si>
  <si>
    <t>Research Infrastructure</t>
  </si>
  <si>
    <t>Assoc VP for Research</t>
  </si>
  <si>
    <t>AL Inst for Mfg Excellence</t>
  </si>
  <si>
    <t>Central Analytical Facility</t>
  </si>
  <si>
    <t>Research Compliance</t>
  </si>
  <si>
    <t>Animal Care Facility</t>
  </si>
  <si>
    <t>Research Grants Committee</t>
  </si>
  <si>
    <t>Technology Transfer</t>
  </si>
  <si>
    <t>So Alliance for Biomass Resources</t>
  </si>
  <si>
    <t>Sponsored Program Admin</t>
  </si>
  <si>
    <t>Contract and Grant Accounting</t>
  </si>
  <si>
    <t>Cost Share Travel</t>
  </si>
  <si>
    <t>Central Finance Administration</t>
  </si>
  <si>
    <t>Debt Service</t>
  </si>
  <si>
    <t>Indirect Cost Recovery</t>
  </si>
  <si>
    <t>Investment in Plant</t>
  </si>
  <si>
    <t>Land Management</t>
  </si>
  <si>
    <t>Loans Receivable</t>
  </si>
  <si>
    <t>Payroll/Human Resources</t>
  </si>
  <si>
    <t>Advancement</t>
  </si>
  <si>
    <t>Student Receivables</t>
  </si>
  <si>
    <t>OJI Expenditures</t>
  </si>
  <si>
    <t>Payroll Benefits</t>
  </si>
  <si>
    <t>General Tuition &amp; Fees</t>
  </si>
  <si>
    <t>Undergrad Res Tuition &amp; Fees</t>
  </si>
  <si>
    <t>Undergrad Non Res Tuition &amp; Fees</t>
  </si>
  <si>
    <t>Graduate Res Tuition &amp; Fees</t>
  </si>
  <si>
    <t>Graduate Non Res Tuition &amp; Fees</t>
  </si>
  <si>
    <t>Law Res Tuition &amp; Fees</t>
  </si>
  <si>
    <t>Law Non Res Tuition &amp; Fees</t>
  </si>
  <si>
    <t>Law MLT</t>
  </si>
  <si>
    <t>Summer Res Tuition &amp; Fees</t>
  </si>
  <si>
    <t>Summer Non Res Tuition &amp; Fees</t>
  </si>
  <si>
    <t>Interim Res Tuition &amp; Fees</t>
  </si>
  <si>
    <t>Interim Non Res Tuition &amp; Fees</t>
  </si>
  <si>
    <t>C0463</t>
  </si>
  <si>
    <t>Dir of Technology Transfer</t>
  </si>
  <si>
    <t>F0558</t>
  </si>
  <si>
    <t>Asst Dir Crossroads Comm Ctr</t>
  </si>
  <si>
    <t>I0859</t>
  </si>
  <si>
    <t>Dir TERM Curriculum/Admin Coor</t>
  </si>
  <si>
    <t>L0I57</t>
  </si>
  <si>
    <t>Band Scholarships</t>
  </si>
  <si>
    <t>Cheerleader Scholarships</t>
  </si>
  <si>
    <t>Crimson Cabaret Scholarships</t>
  </si>
  <si>
    <t>Equipment Scholarships</t>
  </si>
  <si>
    <t>Video Operations Scholarships</t>
  </si>
  <si>
    <t>IA General Scholarships</t>
  </si>
  <si>
    <t>Media Relations Scholarships</t>
  </si>
  <si>
    <t>Compliance Scholarships</t>
  </si>
  <si>
    <t>Training Scholarships</t>
  </si>
  <si>
    <t>Football Scholarships</t>
  </si>
  <si>
    <t>Men's Basketball Scholarships</t>
  </si>
  <si>
    <t>Baseball Scholarships</t>
  </si>
  <si>
    <t>Men's Golf Scholarships</t>
  </si>
  <si>
    <t>Men's Swimming Scholarships</t>
  </si>
  <si>
    <t>Men's Tennis Schlolarships</t>
  </si>
  <si>
    <t>Men's Track Scholarships</t>
  </si>
  <si>
    <t>Women's Basketball Scholarships</t>
  </si>
  <si>
    <t>Women's Crew Scholarships</t>
  </si>
  <si>
    <t>Women's Golf Scholarships</t>
  </si>
  <si>
    <t>Gymnastics Scholarships</t>
  </si>
  <si>
    <t>Women's Soccer Scholarships</t>
  </si>
  <si>
    <t>Softball Scholarships</t>
  </si>
  <si>
    <t>Women's Swimming Scholarships</t>
  </si>
  <si>
    <t>Women's Tennis Scholarships</t>
  </si>
  <si>
    <t>Women's Track Scholarships</t>
  </si>
  <si>
    <t>Volleyball Scholarships</t>
  </si>
  <si>
    <t>B0F56</t>
  </si>
  <si>
    <t>OSM Marketing Coordinator</t>
  </si>
  <si>
    <t>B0F57</t>
  </si>
  <si>
    <t>B0F58</t>
  </si>
  <si>
    <t>Coord Corporate &amp; Alumni Rel</t>
  </si>
  <si>
    <t>Last Year</t>
  </si>
  <si>
    <t>Monthly Staff Reg Part Time &lt; 7.75 Hrs</t>
  </si>
  <si>
    <t>Tenured or Tenure Track</t>
  </si>
  <si>
    <t>Employment Status Definitions</t>
  </si>
  <si>
    <t>Hourly Undergraduate Student</t>
  </si>
  <si>
    <t>F0760</t>
  </si>
  <si>
    <t>Dir Small Business Dev Ctr</t>
  </si>
  <si>
    <t>F0858</t>
  </si>
  <si>
    <t>Asst Dir Rural Scholars Prog</t>
  </si>
  <si>
    <t>F0860</t>
  </si>
  <si>
    <t>Dir Crossroads Community Ctr</t>
  </si>
  <si>
    <t>Capstone Scholars Scholarships</t>
  </si>
  <si>
    <t>Presidential Scholarships</t>
  </si>
  <si>
    <t>Out-of-State Scholarships</t>
  </si>
  <si>
    <t>Registration</t>
  </si>
  <si>
    <t>Commencement</t>
  </si>
  <si>
    <t>New Student Office</t>
  </si>
  <si>
    <t>Capstone Summer Honors Program</t>
  </si>
  <si>
    <t>D0361</t>
  </si>
  <si>
    <t>Dir Ctr for Public TV &amp; Radio</t>
  </si>
  <si>
    <t>D0456</t>
  </si>
  <si>
    <t>D0457</t>
  </si>
  <si>
    <t>D0556</t>
  </si>
  <si>
    <t>Audiovisual Specialist</t>
  </si>
  <si>
    <t>Radio Music Director</t>
  </si>
  <si>
    <t>D0656</t>
  </si>
  <si>
    <t>K0C56</t>
  </si>
  <si>
    <t>Envir Chemist</t>
  </si>
  <si>
    <t>K0C58</t>
  </si>
  <si>
    <t>K0C59</t>
  </si>
  <si>
    <t>Safety Programs Supervisor</t>
  </si>
  <si>
    <t>K0D01</t>
  </si>
  <si>
    <t>Painter I</t>
  </si>
  <si>
    <t>K0D02</t>
  </si>
  <si>
    <t>Painter II</t>
  </si>
  <si>
    <t>K0D03</t>
  </si>
  <si>
    <t>Painter III</t>
  </si>
  <si>
    <t>K0D57</t>
  </si>
  <si>
    <t>Laboratory Safety Mgr</t>
  </si>
  <si>
    <t>K0D59</t>
  </si>
  <si>
    <t>CCS Tuition &amp; Fees</t>
  </si>
  <si>
    <t>CCHS Tuition  &amp; Fees</t>
  </si>
  <si>
    <t>ELI Tuition &amp; Fees</t>
  </si>
  <si>
    <t>UA System Office</t>
  </si>
  <si>
    <t>President Office</t>
  </si>
  <si>
    <t>President Contingency</t>
  </si>
  <si>
    <t>President Football Entertainment</t>
  </si>
  <si>
    <t>VP Academic Affairs Office</t>
  </si>
  <si>
    <t>Technology Initiative</t>
  </si>
  <si>
    <t>Cuba Initiative</t>
  </si>
  <si>
    <t>Knight vs Alabama</t>
  </si>
  <si>
    <t>Minority Faculty Recruitment</t>
  </si>
  <si>
    <t>OAA Instructional Reserve</t>
  </si>
  <si>
    <t>OAA Intercollegiate Athletic Comm</t>
  </si>
  <si>
    <t>Interim</t>
  </si>
  <si>
    <t>Office of Disability Services</t>
  </si>
  <si>
    <t>Faculty Senate</t>
  </si>
  <si>
    <t>Institutional Research</t>
  </si>
  <si>
    <t>Bryant Museum</t>
  </si>
  <si>
    <t>International Trade Center</t>
  </si>
  <si>
    <t>University Ctr for Econ Development</t>
  </si>
  <si>
    <t>Initiative Ethics and Social Resp</t>
  </si>
  <si>
    <t>Materials for Information Tech</t>
  </si>
  <si>
    <t>MINT Chair Supplement</t>
  </si>
  <si>
    <t>Materials Science Campus Program</t>
  </si>
  <si>
    <t>Capstone International Center</t>
  </si>
  <si>
    <t>German Supplemental School</t>
  </si>
  <si>
    <t>Japanese Saturday School</t>
  </si>
  <si>
    <t>Japan Program</t>
  </si>
  <si>
    <t>Capstone International Recruitment</t>
  </si>
  <si>
    <t>Capstone National Model</t>
  </si>
  <si>
    <t>English Language Institute</t>
  </si>
  <si>
    <t>ELI Chiba University</t>
  </si>
  <si>
    <t>Assoc VP for Enrollment Mgt</t>
  </si>
  <si>
    <t>Art Lab</t>
  </si>
  <si>
    <t>English</t>
  </si>
  <si>
    <t>English Symposium</t>
  </si>
  <si>
    <t>Modern Languages and Classics</t>
  </si>
  <si>
    <t>Critical Languages Center</t>
  </si>
  <si>
    <t>Music</t>
  </si>
  <si>
    <t>Band</t>
  </si>
  <si>
    <t>Community Music School</t>
  </si>
  <si>
    <t>Music Student Aid</t>
  </si>
  <si>
    <t>Philosophy</t>
  </si>
  <si>
    <t>Religious Studies</t>
  </si>
  <si>
    <t>Theatre and Dance</t>
  </si>
  <si>
    <t>Theatre Lab</t>
  </si>
  <si>
    <t>Theatre Gulf Shores</t>
  </si>
  <si>
    <t>Theatre Allen Bales</t>
  </si>
  <si>
    <t>Theatre ASF</t>
  </si>
  <si>
    <t>Theatre ABT Summer Intensive</t>
  </si>
  <si>
    <t>Theatre Rockette Summer Intensive</t>
  </si>
  <si>
    <t>Biological Sciences</t>
  </si>
  <si>
    <t>Marine Sciences</t>
  </si>
  <si>
    <t>Arboretum</t>
  </si>
  <si>
    <t>Biology Lab</t>
  </si>
  <si>
    <t>Electron Microscope</t>
  </si>
  <si>
    <t>Chemistry</t>
  </si>
  <si>
    <t>Glass Blowing</t>
  </si>
  <si>
    <t>Crystal Growth and Design</t>
  </si>
  <si>
    <t>Stockroom</t>
  </si>
  <si>
    <t>Chemistry Lab</t>
  </si>
  <si>
    <t>Mass Spectrometer</t>
  </si>
  <si>
    <t>Geography</t>
  </si>
  <si>
    <t>Geography Lab</t>
  </si>
  <si>
    <t>Geography Map Library</t>
  </si>
  <si>
    <t>Geological Sciences</t>
  </si>
  <si>
    <t>Geological Sciences Lab</t>
  </si>
  <si>
    <t>Mathematics</t>
  </si>
  <si>
    <t>Physics</t>
  </si>
  <si>
    <t>Physics Lab</t>
  </si>
  <si>
    <t>American Studies</t>
  </si>
  <si>
    <t>African American Studies</t>
  </si>
  <si>
    <t>Anthropology Lab</t>
  </si>
  <si>
    <t>Brewer Porch Children Center</t>
  </si>
  <si>
    <t>Brewer Porch Adolescent Program</t>
  </si>
  <si>
    <t>Brewer Porch Autistic Program</t>
  </si>
  <si>
    <t>Communicative Disorders</t>
  </si>
  <si>
    <t>Speech and Hearing</t>
  </si>
  <si>
    <t>Criminal Justice/Sociology</t>
  </si>
  <si>
    <t>History</t>
  </si>
  <si>
    <t>Ctr for Southern History/Culture</t>
  </si>
  <si>
    <t>Institute for Soc Sciences Res</t>
  </si>
  <si>
    <t>New College</t>
  </si>
  <si>
    <t>Political Science</t>
  </si>
  <si>
    <t>Center</t>
  </si>
  <si>
    <t>Psychology</t>
  </si>
  <si>
    <t>Psychology Lab</t>
  </si>
  <si>
    <t>Psychology Clinic</t>
  </si>
  <si>
    <t>Dean's Office-C and BA</t>
  </si>
  <si>
    <t>Alumni and Corporate Relations</t>
  </si>
  <si>
    <t>C&amp;BA Student Services</t>
  </si>
  <si>
    <t>Career Service Satellite</t>
  </si>
  <si>
    <t>C and BA On-line course fees</t>
  </si>
  <si>
    <t>Ctr for Business  and Econ Research</t>
  </si>
  <si>
    <t>Technology Services</t>
  </si>
  <si>
    <t>E-commerce Lab</t>
  </si>
  <si>
    <t>Computing Services</t>
  </si>
  <si>
    <t>Alabama Productivity Center</t>
  </si>
  <si>
    <t>Small Business Development Center</t>
  </si>
  <si>
    <t>Organizations</t>
  </si>
  <si>
    <t>Data Entry</t>
  </si>
  <si>
    <t>Orgn No</t>
  </si>
  <si>
    <t>Acct</t>
  </si>
  <si>
    <t>Nbr</t>
  </si>
  <si>
    <t>Account Title</t>
  </si>
  <si>
    <t>Data</t>
  </si>
  <si>
    <t>Entry</t>
  </si>
  <si>
    <t>Type</t>
  </si>
  <si>
    <t>Position Class and Title Listing</t>
  </si>
  <si>
    <t>Position</t>
  </si>
  <si>
    <t>Class</t>
  </si>
  <si>
    <t>Hours in work week</t>
  </si>
  <si>
    <t>D2 - Master Program Work</t>
  </si>
  <si>
    <t>59 - Master of Criminal Justice - MCR</t>
  </si>
  <si>
    <t>60 - Doctor of Theology - THD</t>
  </si>
  <si>
    <t>Position Number:</t>
  </si>
  <si>
    <t>Organization Name</t>
  </si>
  <si>
    <t>Orgn</t>
  </si>
  <si>
    <t>Accnt</t>
  </si>
  <si>
    <t>Prog</t>
  </si>
  <si>
    <t>Prg</t>
  </si>
  <si>
    <t>International Programs</t>
  </si>
  <si>
    <t>Real Estate Research Center</t>
  </si>
  <si>
    <t>School Of Accountancy</t>
  </si>
  <si>
    <t>Economics Finance and Legal Studies</t>
  </si>
  <si>
    <t>Info Systems/Statistics/Mgt Science</t>
  </si>
  <si>
    <t>Enterprise Integration Lab</t>
  </si>
  <si>
    <t>Manufacturing Information Tech Ctr</t>
  </si>
  <si>
    <t>ATN-Bishop State</t>
  </si>
  <si>
    <t>ATN-Alabama State</t>
  </si>
  <si>
    <t>ATN-Lawson State</t>
  </si>
  <si>
    <t>ATN-UAB</t>
  </si>
  <si>
    <t>MBA Program</t>
  </si>
  <si>
    <t>EMBA Program</t>
  </si>
  <si>
    <t>Dean's Office-CCIS</t>
  </si>
  <si>
    <t>CCIS Lab</t>
  </si>
  <si>
    <t>Graduate Studies in Communication</t>
  </si>
  <si>
    <t>Advertising and Public Relations</t>
  </si>
  <si>
    <t>Use for Annual Leave Pay Off Only</t>
  </si>
  <si>
    <t>Use for Sick Leave Pay Off Only</t>
  </si>
  <si>
    <t>Use for Contract and Grant Appointment Only</t>
  </si>
  <si>
    <t>Information Management</t>
  </si>
  <si>
    <t>Marketing and Promotions</t>
  </si>
  <si>
    <t>Quality</t>
  </si>
  <si>
    <t>Paul Bryant Conference Center</t>
  </si>
  <si>
    <t>Administrative Services</t>
  </si>
  <si>
    <t>Academic Outreach</t>
  </si>
  <si>
    <t>E Army U</t>
  </si>
  <si>
    <t>Evening Programs</t>
  </si>
  <si>
    <t>External Degree</t>
  </si>
  <si>
    <t>Gadsden Center</t>
  </si>
  <si>
    <t>Independent Study</t>
  </si>
  <si>
    <t>Off Campus/On Campus</t>
  </si>
  <si>
    <t>LPN</t>
  </si>
  <si>
    <t>Faculty</t>
  </si>
  <si>
    <t>Name (First, Middle, Last)</t>
  </si>
  <si>
    <t xml:space="preserve">                                                          the Monthly Rate (the Distribution FTE will be Calculated)</t>
  </si>
  <si>
    <t>Basketball  - Men</t>
  </si>
  <si>
    <t>Basketball Post Season - Men</t>
  </si>
  <si>
    <t>Baseball Post Season</t>
  </si>
  <si>
    <t>Golf  - Men</t>
  </si>
  <si>
    <t>Golf Post Season -Men</t>
  </si>
  <si>
    <t>Swimming - Men</t>
  </si>
  <si>
    <t>Swimming Post Season - Men</t>
  </si>
  <si>
    <t>Tennis  - Men</t>
  </si>
  <si>
    <t>Tennis Post Season - Men</t>
  </si>
  <si>
    <t>Track - Men</t>
  </si>
  <si>
    <t>Track Post Season - Men</t>
  </si>
  <si>
    <t>Postseason Budget - Women</t>
  </si>
  <si>
    <t>Basketball - Women</t>
  </si>
  <si>
    <t>K0101</t>
  </si>
  <si>
    <t>Custodian-Pool</t>
  </si>
  <si>
    <t>K0103</t>
  </si>
  <si>
    <t>Custodial Services Team Leader</t>
  </si>
  <si>
    <t>K0151</t>
  </si>
  <si>
    <t>Cashier</t>
  </si>
  <si>
    <t>K0152</t>
  </si>
  <si>
    <t>Sales Clerk</t>
  </si>
  <si>
    <t>K0153</t>
  </si>
  <si>
    <t>Sales Clerk Sr</t>
  </si>
  <si>
    <t>K0155</t>
  </si>
  <si>
    <t>Chemistry Storeroom Supv</t>
  </si>
  <si>
    <t>K0157</t>
  </si>
  <si>
    <t>Safety Consultant</t>
  </si>
  <si>
    <t>K0161</t>
  </si>
  <si>
    <t>Dir Supply Stores</t>
  </si>
  <si>
    <t>K0201</t>
  </si>
  <si>
    <t>Custodian</t>
  </si>
  <si>
    <t>K0251</t>
  </si>
  <si>
    <t>K0258</t>
  </si>
  <si>
    <t>Mgr Envir Engr/Lab Svcs</t>
  </si>
  <si>
    <t>Mgr Building Maintenance</t>
  </si>
  <si>
    <t>K0260</t>
  </si>
  <si>
    <t>Dir Health &amp; Safety</t>
  </si>
  <si>
    <t>K0301</t>
  </si>
  <si>
    <t>Groundskeeper</t>
  </si>
  <si>
    <t>K0303</t>
  </si>
  <si>
    <t>Groundskeeper Team Leader</t>
  </si>
  <si>
    <t>K0354</t>
  </si>
  <si>
    <t>Materials Clerk Sr</t>
  </si>
  <si>
    <t>K0357</t>
  </si>
  <si>
    <t>Asst Dir Supply Store</t>
  </si>
  <si>
    <t>K0451</t>
  </si>
  <si>
    <t>Gadsden Center Custodian</t>
  </si>
  <si>
    <t>C</t>
  </si>
  <si>
    <t>Bi-weekly Graduate Students</t>
  </si>
  <si>
    <t>Professor-Librarian</t>
  </si>
  <si>
    <t>Associate Professor-Librarian</t>
  </si>
  <si>
    <t>Assistant Professor-Librarian</t>
  </si>
  <si>
    <t>Instructor-Librarian</t>
  </si>
  <si>
    <t>F0F59</t>
  </si>
  <si>
    <t>Regional UA Admissions Rep</t>
  </si>
  <si>
    <t>K0205</t>
  </si>
  <si>
    <t>Custodial Services Supervisor</t>
  </si>
  <si>
    <t>K0A08</t>
  </si>
  <si>
    <t>Heavy Truck Operator</t>
  </si>
  <si>
    <t>L0I58</t>
  </si>
  <si>
    <t>Admissions Coordinator-SSW</t>
  </si>
  <si>
    <t>Workforce Development Speciali</t>
  </si>
  <si>
    <t>A0357</t>
  </si>
  <si>
    <t>Asst Dir Ath Tick Offc</t>
  </si>
  <si>
    <t>A0358</t>
  </si>
  <si>
    <t>Asst Dir Games/Event Mgmt</t>
  </si>
  <si>
    <t>A0361</t>
  </si>
  <si>
    <t>Assoc Athletic Dir - Support S</t>
  </si>
  <si>
    <t>A0454</t>
  </si>
  <si>
    <t>Cheerleader Squad Assistant</t>
  </si>
  <si>
    <t>A0455</t>
  </si>
  <si>
    <t>Student Health Physicians</t>
  </si>
  <si>
    <t>Clinical Trial - Pediatric Hyerten</t>
  </si>
  <si>
    <t>Clincial Trrial - Abestt Stroke</t>
  </si>
  <si>
    <t>Clinical Trial - Astrazeneca 0725</t>
  </si>
  <si>
    <t>Clinical Trial - Astrazeneca 0728</t>
  </si>
  <si>
    <t>University Medical Center</t>
  </si>
  <si>
    <t>UMC Business Office</t>
  </si>
  <si>
    <t>UMC Lab</t>
  </si>
  <si>
    <t>UMC Nursing Administration</t>
  </si>
  <si>
    <t>UMC Family Medicine Nursing</t>
  </si>
  <si>
    <t>UMC Pediatrics Nursing</t>
  </si>
  <si>
    <t>UMC OB/GYN Nursing</t>
  </si>
  <si>
    <t>UMC Internal Medicine Nursing</t>
  </si>
  <si>
    <t>UMC Psychiatry Nursing</t>
  </si>
  <si>
    <t>UMC Neurology Nursing</t>
  </si>
  <si>
    <t>Dean's Office-CCS</t>
  </si>
  <si>
    <t>HVAC Controls Tech</t>
  </si>
  <si>
    <t>K0V04</t>
  </si>
  <si>
    <t>Chief HVAC Controls Tech</t>
  </si>
  <si>
    <t>K0W02</t>
  </si>
  <si>
    <t>K0W00</t>
  </si>
  <si>
    <t>Apprentice Elevator Technician</t>
  </si>
  <si>
    <t>S0D55</t>
  </si>
  <si>
    <t>Senior Cost Estimator</t>
  </si>
  <si>
    <t>Social Work Computer Lab</t>
  </si>
  <si>
    <t>Supply Store Budget Contingency</t>
  </si>
  <si>
    <t>Housing Budget Contingency</t>
  </si>
  <si>
    <t>Athletic Director Other</t>
  </si>
  <si>
    <t>Basketball - Men Host</t>
  </si>
  <si>
    <t>Baseball Host</t>
  </si>
  <si>
    <t>Softball Host</t>
  </si>
  <si>
    <t>Volleyball Host</t>
  </si>
  <si>
    <t>Lab Aide</t>
  </si>
  <si>
    <t>I0253</t>
  </si>
  <si>
    <t>Library Asst I (Job Family)</t>
  </si>
  <si>
    <t>R0A54</t>
  </si>
  <si>
    <t>L0C56</t>
  </si>
  <si>
    <t>Peer Edu Prog Coord</t>
  </si>
  <si>
    <t>Dir Community Servc Ctr</t>
  </si>
  <si>
    <t>Mgr Chapt Dev &amp; Spc Events</t>
  </si>
  <si>
    <t>Social Worker II</t>
  </si>
  <si>
    <t>IRHR-Clinical Investigations</t>
  </si>
  <si>
    <t>Women's Practice Contra</t>
  </si>
  <si>
    <t>Rose Towers</t>
  </si>
  <si>
    <t>Riverside Storage Building</t>
  </si>
  <si>
    <t>Preferred Residential Rental Prog</t>
  </si>
  <si>
    <t>Million Dollar Band CD Sales</t>
  </si>
  <si>
    <t>Women's Facility</t>
  </si>
  <si>
    <t>Web Development Processes</t>
  </si>
  <si>
    <t>UREC Club-Women's Lacrosse</t>
  </si>
  <si>
    <t>UREC Club-Table Tennis</t>
  </si>
  <si>
    <t>UREC Club - Hockey</t>
  </si>
  <si>
    <t>Alpha Tau Omega</t>
  </si>
  <si>
    <t>Alpha Kappa Alpha Sorority, Inc.</t>
  </si>
  <si>
    <t>Alabama Water Ski Team</t>
  </si>
  <si>
    <t>Project Health</t>
  </si>
  <si>
    <t>J0V59</t>
  </si>
  <si>
    <t>S0160</t>
  </si>
  <si>
    <t>Aircraft Pilot</t>
  </si>
  <si>
    <t>S0161</t>
  </si>
  <si>
    <t>Mgr Flight Operations</t>
  </si>
  <si>
    <t>S0251</t>
  </si>
  <si>
    <t>Cook Helper</t>
  </si>
  <si>
    <t>S0253</t>
  </si>
  <si>
    <t>Cook Sr</t>
  </si>
  <si>
    <t>S0254</t>
  </si>
  <si>
    <t>Food Service Supv</t>
  </si>
  <si>
    <t>K0H60</t>
  </si>
  <si>
    <t>K0N56</t>
  </si>
  <si>
    <t>K0R58</t>
  </si>
  <si>
    <t>T0556</t>
  </si>
  <si>
    <t>Interim Teacher</t>
  </si>
  <si>
    <t>V0258</t>
  </si>
  <si>
    <t>Coord Student Clinical Service</t>
  </si>
  <si>
    <t>V0259</t>
  </si>
  <si>
    <t>Speech Pathology Coord</t>
  </si>
  <si>
    <t>V0260</t>
  </si>
  <si>
    <t>Clinical Director</t>
  </si>
  <si>
    <t>Purchasing Coordinator</t>
  </si>
  <si>
    <t>L0G58</t>
  </si>
  <si>
    <t>O0259</t>
  </si>
  <si>
    <t>O0260</t>
  </si>
  <si>
    <t>Associate Dir. Counseling &amp; In</t>
  </si>
  <si>
    <t>O0360</t>
  </si>
  <si>
    <t>V0G59</t>
  </si>
  <si>
    <t>Nurse Practitioner-PT</t>
  </si>
  <si>
    <t>V0H57</t>
  </si>
  <si>
    <t>Staff Therapist-Wmn's Rsrc Ctr</t>
  </si>
  <si>
    <t>W0154</t>
  </si>
  <si>
    <t>HR Assistant</t>
  </si>
  <si>
    <t>W0155</t>
  </si>
  <si>
    <t>W0159</t>
  </si>
  <si>
    <t>Asst Mgr Payroll Operations</t>
  </si>
  <si>
    <t>W0160</t>
  </si>
  <si>
    <t>Mgr Benefits</t>
  </si>
  <si>
    <t>W0161</t>
  </si>
  <si>
    <t>Asst Dir Human Resources</t>
  </si>
  <si>
    <t>Training Specialist</t>
  </si>
  <si>
    <t>W0257</t>
  </si>
  <si>
    <t>Benefits Specialist</t>
  </si>
  <si>
    <t>W0263</t>
  </si>
  <si>
    <t>Admin Asst</t>
  </si>
  <si>
    <t>C0K59</t>
  </si>
  <si>
    <t>Director Museum Collections</t>
  </si>
  <si>
    <t>I0O57</t>
  </si>
  <si>
    <t>Coord Optical Analysis Fac</t>
  </si>
  <si>
    <t>R0J57</t>
  </si>
  <si>
    <t>V0L57</t>
  </si>
  <si>
    <t>Coord Health Promo &amp; Wellness</t>
  </si>
  <si>
    <t>Res Life Marketing &amp; Communications</t>
  </si>
  <si>
    <t>PEBA</t>
  </si>
  <si>
    <t>I0B57</t>
  </si>
  <si>
    <t>Staff Librarian</t>
  </si>
  <si>
    <t>I0D56</t>
  </si>
  <si>
    <t>I0D57</t>
  </si>
  <si>
    <t>Asst Law Librarian</t>
  </si>
  <si>
    <t>I0E57</t>
  </si>
  <si>
    <t>Laboratory Research Specialist</t>
  </si>
  <si>
    <t>I0G57</t>
  </si>
  <si>
    <t>Envir Isotopes Spec</t>
  </si>
  <si>
    <t>I0H57</t>
  </si>
  <si>
    <t>Regional Reading Coach</t>
  </si>
  <si>
    <t>I0I57</t>
  </si>
  <si>
    <t>Mgr Animal Care Facility</t>
  </si>
  <si>
    <t>I0J57</t>
  </si>
  <si>
    <t>Technology In Motion</t>
  </si>
  <si>
    <t>I0K57</t>
  </si>
  <si>
    <t>I0L57</t>
  </si>
  <si>
    <t>Curator Archival Collections</t>
  </si>
  <si>
    <t>I0M57</t>
  </si>
  <si>
    <t>Education Specialist</t>
  </si>
  <si>
    <t>Univ Comp Off/Dir EEO Programs</t>
  </si>
  <si>
    <t>W0356</t>
  </si>
  <si>
    <t>Equal Opportunity Specialist</t>
  </si>
  <si>
    <t>W0357</t>
  </si>
  <si>
    <t>W0456</t>
  </si>
  <si>
    <t>HR Support Specialist</t>
  </si>
  <si>
    <t>W0457</t>
  </si>
  <si>
    <t>HR Specialist</t>
  </si>
  <si>
    <t>W0459</t>
  </si>
  <si>
    <t>W0557</t>
  </si>
  <si>
    <t>Human Resources Coordinator</t>
  </si>
  <si>
    <t>W0759</t>
  </si>
  <si>
    <t>W0859</t>
  </si>
  <si>
    <t>Human Resources Partner</t>
  </si>
  <si>
    <t>X0154</t>
  </si>
  <si>
    <t>Legal Assistant</t>
  </si>
  <si>
    <t>X0156</t>
  </si>
  <si>
    <t>Paralegal</t>
  </si>
  <si>
    <t>X0157</t>
  </si>
  <si>
    <t>Coord Cont Legal Educ</t>
  </si>
  <si>
    <t>X0158</t>
  </si>
  <si>
    <t>Staff Attorney</t>
  </si>
  <si>
    <t>X0259</t>
  </si>
  <si>
    <t>Sr Attorney</t>
  </si>
  <si>
    <t>X0261</t>
  </si>
  <si>
    <t>X0360</t>
  </si>
  <si>
    <t>Clinical Supervising Attorney</t>
  </si>
  <si>
    <t>X0660</t>
  </si>
  <si>
    <t>Assoc Dir ADAP</t>
  </si>
  <si>
    <t>X0860</t>
  </si>
  <si>
    <t>Asst Dean Public Interest Law</t>
  </si>
  <si>
    <t>Y0155</t>
  </si>
  <si>
    <t>Consumer Sciences</t>
  </si>
  <si>
    <t>HES Sports Management</t>
  </si>
  <si>
    <t>Health Studies/Athletic Training</t>
  </si>
  <si>
    <t>Human Dev/Family Studies</t>
  </si>
  <si>
    <t>Human Nutrition/Hospitality Mgt</t>
  </si>
  <si>
    <t>JJ Doster</t>
  </si>
  <si>
    <t>I0254</t>
  </si>
  <si>
    <t>Lab Service Asst</t>
  </si>
  <si>
    <t>I0255</t>
  </si>
  <si>
    <t>Asst Curator Herbarium</t>
  </si>
  <si>
    <t>I0259</t>
  </si>
  <si>
    <t>Asst Van Driver</t>
  </si>
  <si>
    <t>I0354</t>
  </si>
  <si>
    <t>Institutional Records Asst</t>
  </si>
  <si>
    <t>I0355</t>
  </si>
  <si>
    <t>Research Tech</t>
  </si>
  <si>
    <t>I0357</t>
  </si>
  <si>
    <t>Coord Cartography Lab</t>
  </si>
  <si>
    <t>I0359</t>
  </si>
  <si>
    <t>Dir Critical Lang Ctr</t>
  </si>
  <si>
    <t>I0360</t>
  </si>
  <si>
    <t>I0452</t>
  </si>
  <si>
    <t>Lab Assistant</t>
  </si>
  <si>
    <t>I0454</t>
  </si>
  <si>
    <t>V0152</t>
  </si>
  <si>
    <t>Medical Receptionist</t>
  </si>
  <si>
    <t>V0153</t>
  </si>
  <si>
    <t>Medical Lab Assistant Sr</t>
  </si>
  <si>
    <t>V0154</t>
  </si>
  <si>
    <t>V0155</t>
  </si>
  <si>
    <t>LPN Charge Nurse</t>
  </si>
  <si>
    <t>V0156</t>
  </si>
  <si>
    <t>V0157</t>
  </si>
  <si>
    <t>Social Worker</t>
  </si>
  <si>
    <t>V0159</t>
  </si>
  <si>
    <t>Dir Lab &amp; X-Ray</t>
  </si>
  <si>
    <t>V0160</t>
  </si>
  <si>
    <t>Dir Pharmacy Services</t>
  </si>
  <si>
    <t>V0253</t>
  </si>
  <si>
    <t>Medical Asst</t>
  </si>
  <si>
    <t>Asst Dir Transportation Svcs</t>
  </si>
  <si>
    <t>S0460</t>
  </si>
  <si>
    <t>Dir Action Card</t>
  </si>
  <si>
    <t>S0552</t>
  </si>
  <si>
    <t>Delivery Srvcs Aide</t>
  </si>
  <si>
    <t>S0555</t>
  </si>
  <si>
    <t>Pre-Press Work Leader</t>
  </si>
  <si>
    <t>Bulk Mail Coord</t>
  </si>
  <si>
    <t>S0C54</t>
  </si>
  <si>
    <t>Bindery Operator II</t>
  </si>
  <si>
    <t>S0C55</t>
  </si>
  <si>
    <t>Bindery Operator III</t>
  </si>
  <si>
    <t>T0152</t>
  </si>
  <si>
    <t>Child Care Aide-Special Needs</t>
  </si>
  <si>
    <t>T0156</t>
  </si>
  <si>
    <t>Child Development Spec</t>
  </si>
  <si>
    <t>T0157</t>
  </si>
  <si>
    <t>Coord Cdrs-Birth To Three</t>
  </si>
  <si>
    <t>T0162</t>
  </si>
  <si>
    <t>Exec Dir BP Children Center</t>
  </si>
  <si>
    <t>T0253</t>
  </si>
  <si>
    <t>B0J57</t>
  </si>
  <si>
    <t>Marketing Database Coord</t>
  </si>
  <si>
    <t>G0756</t>
  </si>
  <si>
    <t>Coord Orientation &amp; Spc Progs</t>
  </si>
  <si>
    <t>Radiologic Technologist</t>
  </si>
  <si>
    <t>V0457</t>
  </si>
  <si>
    <t>Staff Therapist</t>
  </si>
  <si>
    <t>V0458</t>
  </si>
  <si>
    <t>V0459</t>
  </si>
  <si>
    <t>Audiology Coord</t>
  </si>
  <si>
    <t>Library Associate</t>
  </si>
  <si>
    <t>I0558</t>
  </si>
  <si>
    <t>Mgr Electron Para Res Spec Fac</t>
  </si>
  <si>
    <t>I0559</t>
  </si>
  <si>
    <t>Head Of Reference Services</t>
  </si>
  <si>
    <t>I0654</t>
  </si>
  <si>
    <t>Archival Technican</t>
  </si>
  <si>
    <t>I0655</t>
  </si>
  <si>
    <t>Library Asst III (Job Family)</t>
  </si>
  <si>
    <t>I0656</t>
  </si>
  <si>
    <t>Scientific Collection Speciali</t>
  </si>
  <si>
    <t>I0658</t>
  </si>
  <si>
    <t>Mgr Glassblowing Facility</t>
  </si>
  <si>
    <t>I0754</t>
  </si>
  <si>
    <t>Library Asst II (Job Family)</t>
  </si>
  <si>
    <t>Institutional Records Analyst</t>
  </si>
  <si>
    <t>V0559</t>
  </si>
  <si>
    <t>Pharmacist</t>
  </si>
  <si>
    <t>V0653</t>
  </si>
  <si>
    <t>Quality Assurance Surveyor</t>
  </si>
  <si>
    <t>V0658</t>
  </si>
  <si>
    <t>Technical Support Services</t>
  </si>
  <si>
    <t>High School Relations</t>
  </si>
  <si>
    <t>Financial Aid</t>
  </si>
  <si>
    <t>Direct Student Aid</t>
  </si>
  <si>
    <t>UA SEOG</t>
  </si>
  <si>
    <t>UA Work Study</t>
  </si>
  <si>
    <t>Faculty Resource Center</t>
  </si>
  <si>
    <t>Network and Computing Support</t>
  </si>
  <si>
    <t>Enterprise Technology</t>
  </si>
  <si>
    <t>Telecommunications</t>
  </si>
  <si>
    <t>University Press</t>
  </si>
  <si>
    <t>Alabama Heritage</t>
  </si>
  <si>
    <t>Museums</t>
  </si>
  <si>
    <t>Discovering Alabama</t>
  </si>
  <si>
    <t>Mound State Park</t>
  </si>
  <si>
    <t>Native American Fesitval</t>
  </si>
  <si>
    <t>Curation</t>
  </si>
  <si>
    <t>Archaeology Research</t>
  </si>
  <si>
    <t>Dean's Office-Arts and Sciences Adm</t>
  </si>
  <si>
    <t>Arts and Sciences Instruction</t>
  </si>
  <si>
    <t>Arts and Sciences Grant</t>
  </si>
  <si>
    <t>Arts and Sciences Technology</t>
  </si>
  <si>
    <t>Math Technology Center</t>
  </si>
  <si>
    <t>Computer Labs</t>
  </si>
  <si>
    <t>Central Instruction</t>
  </si>
  <si>
    <t>Student Services</t>
  </si>
  <si>
    <t>Health Careers Study Committee</t>
  </si>
  <si>
    <t>Art</t>
  </si>
  <si>
    <t>Youth Art</t>
  </si>
  <si>
    <t>Art Gallery</t>
  </si>
  <si>
    <t>Wm D Ford Direct Lending 97/98</t>
  </si>
  <si>
    <t>Wm D Ford Direct Lending 98/99</t>
  </si>
  <si>
    <t>Wm D Ford Direct Lending 99/00</t>
  </si>
  <si>
    <t>Wm D Ford Direct Lending 00/01</t>
  </si>
  <si>
    <t>Wm D Ford Direct Lending 03/04</t>
  </si>
  <si>
    <t>Broadcast Reporter/Producer</t>
  </si>
  <si>
    <t>D0659</t>
  </si>
  <si>
    <t>D0755</t>
  </si>
  <si>
    <t>D0756</t>
  </si>
  <si>
    <t>Cinematographer/Editor</t>
  </si>
  <si>
    <t>D0757</t>
  </si>
  <si>
    <t>News Bureau Chief</t>
  </si>
  <si>
    <t>D0855</t>
  </si>
  <si>
    <t>Radio News Reporter</t>
  </si>
  <si>
    <t>D0857</t>
  </si>
  <si>
    <t>D0859</t>
  </si>
  <si>
    <t>Radio News Director</t>
  </si>
  <si>
    <t>D0860</t>
  </si>
  <si>
    <t>Assoc Dir Instr Tech &amp; Acad Sv</t>
  </si>
  <si>
    <t>D0954</t>
  </si>
  <si>
    <t>LLRC Specialist</t>
  </si>
  <si>
    <t>D0959</t>
  </si>
  <si>
    <t>Asst Dir Media Solutions CPTR</t>
  </si>
  <si>
    <t>D0A56</t>
  </si>
  <si>
    <t>D0A57</t>
  </si>
  <si>
    <t>D0B55</t>
  </si>
  <si>
    <t>D0B56</t>
  </si>
  <si>
    <t>TV Traffic Coordinator</t>
  </si>
  <si>
    <t>D0B57</t>
  </si>
  <si>
    <t>TV Chief Meteorologist</t>
  </si>
  <si>
    <t>TV News Reporter/Anchor</t>
  </si>
  <si>
    <t>D0C59</t>
  </si>
  <si>
    <t>E0159</t>
  </si>
  <si>
    <t>CCET</t>
  </si>
  <si>
    <t>ADAP</t>
  </si>
  <si>
    <t>Sick Leave Balance</t>
  </si>
  <si>
    <t>Comp. Time Balance (hrly employee only)</t>
  </si>
  <si>
    <t xml:space="preserve">Forwarding Address </t>
  </si>
  <si>
    <t>COMPLETE FOR ALL NEW NON-STUDENT EMPLOYEES OR TO REPORT CHANGES TO CURRENT EMPLOYEES</t>
  </si>
  <si>
    <t>Degree Information</t>
  </si>
  <si>
    <t>Highest earned degree</t>
  </si>
  <si>
    <t>Year Received</t>
  </si>
  <si>
    <t>Terminal Degree?</t>
  </si>
  <si>
    <t>Native language English?</t>
  </si>
  <si>
    <t>Tenure Status</t>
  </si>
  <si>
    <t>Not on Track</t>
  </si>
  <si>
    <t>On Track</t>
  </si>
  <si>
    <t>Tenured</t>
  </si>
  <si>
    <t>Retired Tenured</t>
  </si>
  <si>
    <t xml:space="preserve">Tenure Dept. </t>
  </si>
  <si>
    <t>Tenure Date</t>
  </si>
  <si>
    <t>PA PREPARED BY</t>
  </si>
  <si>
    <t xml:space="preserve">Phone Number </t>
  </si>
  <si>
    <t>Date Prepared</t>
  </si>
  <si>
    <t>E) Comments</t>
  </si>
  <si>
    <t>F) APPROVALS</t>
  </si>
  <si>
    <t>Signature &amp; Date</t>
  </si>
  <si>
    <t>ROUTING</t>
  </si>
  <si>
    <t>Budget Office</t>
  </si>
  <si>
    <t>Dean/Director</t>
  </si>
  <si>
    <t xml:space="preserve">C&amp;G Office </t>
  </si>
  <si>
    <t>Vice President</t>
  </si>
  <si>
    <t>Human Resources</t>
  </si>
  <si>
    <t xml:space="preserve">Type Termination* </t>
  </si>
  <si>
    <t>(Initials and Date)</t>
  </si>
  <si>
    <t>Division/Department Head</t>
  </si>
  <si>
    <t>Graduate School</t>
  </si>
  <si>
    <t>Other Amount</t>
  </si>
  <si>
    <t xml:space="preserve">A) PURPOSE OF PERSONNEL ACTION </t>
  </si>
  <si>
    <t>Type of Employee:</t>
  </si>
  <si>
    <t>Awards Paid by Payroll</t>
  </si>
  <si>
    <t>Executive/Administrator</t>
  </si>
  <si>
    <t>Administrative Professional</t>
  </si>
  <si>
    <t>Clerical/Secretarial</t>
  </si>
  <si>
    <t>Technical/Paraprofessional</t>
  </si>
  <si>
    <t>Skilled Crafts</t>
  </si>
  <si>
    <t>Service Maintenanc</t>
  </si>
  <si>
    <t>Student</t>
  </si>
  <si>
    <t>E1 - Medical Specialty Work</t>
  </si>
  <si>
    <t>11 - Doctor of Science of Law - JSD</t>
  </si>
  <si>
    <t>12 - Bachelor of Laws - LLB</t>
  </si>
  <si>
    <t>13 - Master of Laws    - LLM</t>
  </si>
  <si>
    <t>16 - Education Specialist - EDS</t>
  </si>
  <si>
    <t>Should this employee be included on the Deans, Directors, and Department Heads Mailing List?</t>
  </si>
  <si>
    <t xml:space="preserve">   Monthly or Hourly Rate</t>
  </si>
  <si>
    <t>Fund</t>
  </si>
  <si>
    <t>Account</t>
  </si>
  <si>
    <t>EEO</t>
  </si>
  <si>
    <t>Dean's Office-Nursing</t>
  </si>
  <si>
    <t>Nursing Instruction</t>
  </si>
  <si>
    <t>Nursing Lab</t>
  </si>
  <si>
    <t>Dean's Office-Social Work</t>
  </si>
  <si>
    <t>VP Advancement</t>
  </si>
  <si>
    <t>Advancement Services</t>
  </si>
  <si>
    <t>Alumni Affairs</t>
  </si>
  <si>
    <t>Special Services/Events</t>
  </si>
  <si>
    <t>Crimson/Capstone Groups</t>
  </si>
  <si>
    <t>University Relations Office</t>
  </si>
  <si>
    <t>Web Communications</t>
  </si>
  <si>
    <t>Publications</t>
  </si>
  <si>
    <t>VP Community Affairs</t>
  </si>
  <si>
    <t>Office of Equal Opportunity</t>
  </si>
  <si>
    <t>Leadership Initiative</t>
  </si>
  <si>
    <t>Michael Figures Initiative</t>
  </si>
  <si>
    <t>UA 175th Celebration</t>
  </si>
  <si>
    <t>VP Financial Affairs</t>
  </si>
  <si>
    <t>Assoc VP for Financial Affairs</t>
  </si>
  <si>
    <t>Assoc VP for Finance</t>
  </si>
  <si>
    <t>UA Temporary Contingency</t>
  </si>
  <si>
    <t>UA Permanent Contingency</t>
  </si>
  <si>
    <t>Loans Receivable Support</t>
  </si>
  <si>
    <t>Purchasing</t>
  </si>
  <si>
    <t>Financial Accounting and Rep</t>
  </si>
  <si>
    <t>Accounts Payable</t>
  </si>
  <si>
    <t>Assoc VP for Administration</t>
  </si>
  <si>
    <t>Financial Affairs Network Support</t>
  </si>
  <si>
    <t>Risk Management</t>
  </si>
  <si>
    <t>Contract Administration</t>
  </si>
  <si>
    <t>Energy Management</t>
  </si>
  <si>
    <t>Major Repairs and Renovations</t>
  </si>
  <si>
    <t>Physical Plant Administration</t>
  </si>
  <si>
    <t>Campus Mail</t>
  </si>
  <si>
    <t>Utilities</t>
  </si>
  <si>
    <t>Logistical Support</t>
  </si>
  <si>
    <t>Recycle Center</t>
  </si>
  <si>
    <t>Facilities Training</t>
  </si>
  <si>
    <t>Plumbing Maintenance</t>
  </si>
  <si>
    <t>U0556</t>
  </si>
  <si>
    <t>Sr Student Receivables Asst</t>
  </si>
  <si>
    <t>U0557</t>
  </si>
  <si>
    <t>Payroll Supv</t>
  </si>
  <si>
    <t>U0655</t>
  </si>
  <si>
    <t>Health Insurance Specialist</t>
  </si>
  <si>
    <t>Elevator Tech</t>
  </si>
  <si>
    <t>C0454</t>
  </si>
  <si>
    <t>Cultural Resources Asst Sr</t>
  </si>
  <si>
    <t>C0455</t>
  </si>
  <si>
    <t>Cultural Resources Analyst</t>
  </si>
  <si>
    <t>C0459</t>
  </si>
  <si>
    <t>Research Engineer</t>
  </si>
  <si>
    <t>C0557</t>
  </si>
  <si>
    <t>Project Coordinator</t>
  </si>
  <si>
    <t>C0559</t>
  </si>
  <si>
    <t>Mgr Matrls Research Facilities</t>
  </si>
  <si>
    <t>C0654</t>
  </si>
  <si>
    <t>Museum Store Supv</t>
  </si>
  <si>
    <t>C0655</t>
  </si>
  <si>
    <t>K0M58</t>
  </si>
  <si>
    <t>Mgr Admin Custodial Services</t>
  </si>
  <si>
    <t>K0M60</t>
  </si>
  <si>
    <t>K0N01</t>
  </si>
  <si>
    <t>Plasterer I</t>
  </si>
  <si>
    <t>K0N02</t>
  </si>
  <si>
    <t>Property and Inventory Management</t>
  </si>
  <si>
    <t>MBA Student Association</t>
  </si>
  <si>
    <t>Instructional Tech &amp; Academic Serv</t>
  </si>
  <si>
    <t>Program Development &amp; Marketing</t>
  </si>
  <si>
    <t>Miscellaneous University Planning</t>
  </si>
  <si>
    <t>Ridgecrest North</t>
  </si>
  <si>
    <t>Ridgecrest South</t>
  </si>
  <si>
    <t>HR Leadership Forum</t>
  </si>
  <si>
    <t>Greek Affairs</t>
  </si>
  <si>
    <t>Sigma Lambda Beta</t>
  </si>
  <si>
    <t>Black Warrior Environmental Council</t>
  </si>
  <si>
    <t>Alabama Finance Assoc</t>
  </si>
  <si>
    <t>UA Disability Sports</t>
  </si>
  <si>
    <t>Campus Crusade for Christ</t>
  </si>
  <si>
    <t>Student Music Teachers Assoc</t>
  </si>
  <si>
    <t>Zeta Phi Beta Sorority</t>
  </si>
  <si>
    <t>Alabama Triathletes</t>
  </si>
  <si>
    <t>Wesley Foundation</t>
  </si>
  <si>
    <t>UA Disc Golf Club</t>
  </si>
  <si>
    <t>APWONJO</t>
  </si>
  <si>
    <t>Alpha Phi Alpha</t>
  </si>
  <si>
    <t>Blackburn Institute-SA</t>
  </si>
  <si>
    <t>A0A58</t>
  </si>
  <si>
    <t>Learning Specialist</t>
  </si>
  <si>
    <t>Exec Dir Inst Rsch &amp; Assess</t>
  </si>
  <si>
    <t>Prog Mgr Instr Tech Academic S</t>
  </si>
  <si>
    <t>K0L55</t>
  </si>
  <si>
    <t>Fire Alarm Technician</t>
  </si>
  <si>
    <t>L0J57</t>
  </si>
  <si>
    <t>Asst Dir Greek Affairs</t>
  </si>
  <si>
    <t>R0761</t>
  </si>
  <si>
    <t>R0B58</t>
  </si>
  <si>
    <t>T0B59</t>
  </si>
  <si>
    <t>Mgr QA/QI-Part Time</t>
  </si>
  <si>
    <t>U0856</t>
  </si>
  <si>
    <t>Monthly Graduate Student</t>
  </si>
  <si>
    <t>O0555</t>
  </si>
  <si>
    <t>Sr. Financial Aid Assistant</t>
  </si>
  <si>
    <t>Library Asst Sr</t>
  </si>
  <si>
    <t>I0456</t>
  </si>
  <si>
    <t>Microbiology Lab Supervisor</t>
  </si>
  <si>
    <t>I0458</t>
  </si>
  <si>
    <t>Mgr Geochemical Research Lab</t>
  </si>
  <si>
    <t>K0W04</t>
  </si>
  <si>
    <t>Elevator Systems Coord</t>
  </si>
  <si>
    <t>Automotive Tech I</t>
  </si>
  <si>
    <t>Automotive Tech II</t>
  </si>
  <si>
    <t>Automotive Tech III</t>
  </si>
  <si>
    <t>K0Z02</t>
  </si>
  <si>
    <t>L0154</t>
  </si>
  <si>
    <t>Athletic Facility Maint ontr</t>
  </si>
  <si>
    <t>Center for Freshwater Studies</t>
  </si>
  <si>
    <t>Ctr for Mental Health &amp; Aging</t>
  </si>
  <si>
    <t>Ctr for Mental Health &amp; Aging-OAA</t>
  </si>
  <si>
    <t>Ctr for Mental Health &amp; Aging-CMHA</t>
  </si>
  <si>
    <t>Dean's Office-C and BA Contra</t>
  </si>
  <si>
    <t>ATN-C&amp;BA-UA</t>
  </si>
  <si>
    <t>Dean's Office-CCIS Contra</t>
  </si>
  <si>
    <t>UMC Faculty Staff Clinic</t>
  </si>
  <si>
    <t>High School</t>
  </si>
  <si>
    <t>Engineering Tuition Scholarships</t>
  </si>
  <si>
    <t>Dean's Office - Engineering Contra</t>
  </si>
  <si>
    <t>Dean's Office-HES Contra</t>
  </si>
  <si>
    <t>Wellness Program</t>
  </si>
  <si>
    <t>Dean's Office-School of Law Contra</t>
  </si>
  <si>
    <t>Air Force Special Sales</t>
  </si>
  <si>
    <t>Dean's Office-Nursing Contra</t>
  </si>
  <si>
    <t>Dean's Office-Social Work Contra</t>
  </si>
  <si>
    <t>Non Structural Improvements</t>
  </si>
  <si>
    <t>Athletic Facility Maint Contra</t>
  </si>
  <si>
    <t>Indoor Practice Maint Contra</t>
  </si>
  <si>
    <t>600 University Blvd</t>
  </si>
  <si>
    <t>Land Management Contra</t>
  </si>
  <si>
    <t>Timber Management Contra</t>
  </si>
  <si>
    <t>NCAA Compl Certification</t>
  </si>
  <si>
    <t>SEC Student Special Asst Fund</t>
  </si>
  <si>
    <t>Budget Contingency</t>
  </si>
  <si>
    <t>Tide Pride Zone</t>
  </si>
  <si>
    <t>North End Skybox</t>
  </si>
  <si>
    <t>Bevill Administration</t>
  </si>
  <si>
    <t>NSF EPSCOR</t>
  </si>
  <si>
    <t>Clean Room</t>
  </si>
  <si>
    <t>Residential Life Summer Operations</t>
  </si>
  <si>
    <t>HRC North Campus Operations</t>
  </si>
  <si>
    <t>HRC South Campus Operations</t>
  </si>
  <si>
    <t>HRC Facility Operations</t>
  </si>
  <si>
    <t>Honors Day</t>
  </si>
  <si>
    <t>Dir Emergency Preparedness</t>
  </si>
  <si>
    <t>Graduate Teaching Asst-Grading</t>
  </si>
  <si>
    <t>A0A57</t>
  </si>
  <si>
    <t>Asst Dir of Player Personnel</t>
  </si>
  <si>
    <t>A&amp;S Office Associate</t>
  </si>
  <si>
    <t>R0A57</t>
  </si>
  <si>
    <t>Admin Coord</t>
  </si>
  <si>
    <t>L0455</t>
  </si>
  <si>
    <t>Career Ctr Events Coord</t>
  </si>
  <si>
    <t>L0557</t>
  </si>
  <si>
    <t>Asst For Student Srvcs-Social</t>
  </si>
  <si>
    <t>L0656</t>
  </si>
  <si>
    <t>Judicial Officer</t>
  </si>
  <si>
    <t>L0659</t>
  </si>
  <si>
    <t>L0756</t>
  </si>
  <si>
    <t>Asst Placement Ofcr - Law Scho</t>
  </si>
  <si>
    <t>Asst Dir Int'L Programs</t>
  </si>
  <si>
    <t>L0758</t>
  </si>
  <si>
    <t>Accommodations Specialist</t>
  </si>
  <si>
    <t>L0760</t>
  </si>
  <si>
    <t>L0856</t>
  </si>
  <si>
    <t>Nights &amp; Weekends Mgr Ferg Ctr</t>
  </si>
  <si>
    <t>L0955</t>
  </si>
  <si>
    <t>L0956</t>
  </si>
  <si>
    <t>Career Resources Coordinator</t>
  </si>
  <si>
    <t>L0A56</t>
  </si>
  <si>
    <t>L0A58</t>
  </si>
  <si>
    <t>L0B59</t>
  </si>
  <si>
    <t>Dir International Services</t>
  </si>
  <si>
    <t>L0C55</t>
  </si>
  <si>
    <t>42 - Doctor of Arts - DA</t>
  </si>
  <si>
    <t>15 - Doctor of Medicine - MD</t>
  </si>
  <si>
    <t>Video Tape</t>
  </si>
  <si>
    <t>Weekend College</t>
  </si>
  <si>
    <t>Prof Development/Conf Services</t>
  </si>
  <si>
    <t>Safe State</t>
  </si>
  <si>
    <t>Environmental Programs</t>
  </si>
  <si>
    <t>Occupational Safety and Health</t>
  </si>
  <si>
    <t>Training Programs</t>
  </si>
  <si>
    <t>Dean's Office-Education</t>
  </si>
  <si>
    <t>Dean's Office-Ed Instruction Fund</t>
  </si>
  <si>
    <t>Education Policy Center</t>
  </si>
  <si>
    <t>Technology Support Services</t>
  </si>
  <si>
    <t>Inservice Center</t>
  </si>
  <si>
    <t>Tannehill Learning Center</t>
  </si>
  <si>
    <t>Student Services and Certification</t>
  </si>
  <si>
    <t>Clinical Experience</t>
  </si>
  <si>
    <t>Music Education</t>
  </si>
  <si>
    <t>Ed Leadership/Policy/Tech Studies</t>
  </si>
  <si>
    <t>Innovative Leadership Program</t>
  </si>
  <si>
    <t>Distance Education</t>
  </si>
  <si>
    <t>Executive ED.D Program</t>
  </si>
  <si>
    <t>Ed Studies Psy/Res Method/Counsel</t>
  </si>
  <si>
    <t>Special Ed and Multiple Abilities</t>
  </si>
  <si>
    <t>CrossingPoints</t>
  </si>
  <si>
    <t>Summer Enrichment</t>
  </si>
  <si>
    <t>Kinesiology</t>
  </si>
  <si>
    <t>Sports Management</t>
  </si>
  <si>
    <t>Dean's Office - Engineering</t>
  </si>
  <si>
    <t>Engineering Development</t>
  </si>
  <si>
    <t>Office of Sponsored Eng Programs</t>
  </si>
  <si>
    <t>Engineering Equipment Fee</t>
  </si>
  <si>
    <t>Eng Student Services - Instruction</t>
  </si>
  <si>
    <t>Cooperative Education</t>
  </si>
  <si>
    <t>Eng Services - Maintenance</t>
  </si>
  <si>
    <t>Eng Services - Technology</t>
  </si>
  <si>
    <t>Aerospace and Eng Mechanics</t>
  </si>
  <si>
    <t>Chemical and Biological Eng</t>
  </si>
  <si>
    <t>Computer Science</t>
  </si>
  <si>
    <t>Electrical and Computer Eng</t>
  </si>
  <si>
    <t>Industrial Engineering</t>
  </si>
  <si>
    <t>Mechanical Engineering</t>
  </si>
  <si>
    <t>Dothan Mobile Engineering Lab</t>
  </si>
  <si>
    <t>Metallurgical and Materials Eng</t>
  </si>
  <si>
    <t>Dean's Office-Graduate School</t>
  </si>
  <si>
    <t>Graduate Council Fellowships</t>
  </si>
  <si>
    <t>Minority Scholarships</t>
  </si>
  <si>
    <t>Tuition Grants</t>
  </si>
  <si>
    <t>Graduate School Recruiting</t>
  </si>
  <si>
    <t>Alumni Graduate Fellowships</t>
  </si>
  <si>
    <t>Dean's Office-Honors College</t>
  </si>
  <si>
    <t>Computer Based Honors Prog</t>
  </si>
  <si>
    <t>Computer Based Honors Prog Lab</t>
  </si>
  <si>
    <t>International Honors Program</t>
  </si>
  <si>
    <t>University Honors Program</t>
  </si>
  <si>
    <t>UHP - Alabama Action</t>
  </si>
  <si>
    <t>UHP - Outdoor Action</t>
  </si>
  <si>
    <t>Dean's Office-HES</t>
  </si>
  <si>
    <t>Pediatrics</t>
  </si>
  <si>
    <t>Psychiatry</t>
  </si>
  <si>
    <t>Surgery</t>
  </si>
  <si>
    <t>Student Health Administration</t>
  </si>
  <si>
    <t>Student Health Facility</t>
  </si>
  <si>
    <t>Student Health Nursing</t>
  </si>
  <si>
    <t>Student Health Laboratory</t>
  </si>
  <si>
    <t>Student Health Pharmacy</t>
  </si>
  <si>
    <t>Student Health Records</t>
  </si>
  <si>
    <t>Student Health Insurance</t>
  </si>
  <si>
    <t>Student Health Clinic</t>
  </si>
  <si>
    <t>Student Health Education</t>
  </si>
  <si>
    <t>Faculty End Chair Stipend</t>
  </si>
  <si>
    <t>Professional Admin Increment</t>
  </si>
  <si>
    <t>Sr. Assoc Vice President</t>
  </si>
  <si>
    <t>Associate Provost</t>
  </si>
  <si>
    <t>Graduate Student-CMS Teacher</t>
  </si>
  <si>
    <t>Residential Inspector I</t>
  </si>
  <si>
    <t>Residential Inspector II</t>
  </si>
  <si>
    <t>C0A60</t>
  </si>
  <si>
    <t>Licensing Associate</t>
  </si>
  <si>
    <t>C0I58</t>
  </si>
  <si>
    <t>Sr Clinical Research Assoc</t>
  </si>
  <si>
    <t>D0G55</t>
  </si>
  <si>
    <t>Broadcast Photographer/Tech</t>
  </si>
  <si>
    <t>G0E58</t>
  </si>
  <si>
    <t>Dir Grad Student Svcs</t>
  </si>
  <si>
    <t>K0861</t>
  </si>
  <si>
    <t>K0P54</t>
  </si>
  <si>
    <t>Law School Inventory Coord.</t>
  </si>
  <si>
    <t>Vps, Deans, Some Directors (typically EEO1)</t>
  </si>
  <si>
    <t>Same as above but usually have additional funding</t>
  </si>
  <si>
    <t>Assoc Deans, Academic Dept Heads</t>
  </si>
  <si>
    <t>Incremental pay for chair; funded separately</t>
  </si>
  <si>
    <t>Assoc Prof, Asst Prof, Instr, Prof, Lecturer</t>
  </si>
  <si>
    <t>Incremental pay; funded separately</t>
  </si>
  <si>
    <t>Most maintenance, paraprofessionals; a few exempt, depending upon type of job</t>
  </si>
  <si>
    <t>Fall/Spring</t>
  </si>
  <si>
    <t>Virgil, McKinley, etc</t>
  </si>
  <si>
    <t>Sabbatical</t>
  </si>
  <si>
    <t>Blount U/G Initiative</t>
  </si>
  <si>
    <t>E-Tech</t>
  </si>
  <si>
    <t>UA Capital Campaign</t>
  </si>
  <si>
    <t>Housing System Recovery Clearing</t>
  </si>
  <si>
    <t>DOS Scholarship Award</t>
  </si>
  <si>
    <t>Honors Week</t>
  </si>
  <si>
    <t>Counseling Center Outreach Programs</t>
  </si>
  <si>
    <t>Multiculturalism</t>
  </si>
  <si>
    <t>Boys State</t>
  </si>
  <si>
    <t>Monthly/Hourly Supplemental</t>
  </si>
  <si>
    <t>T</t>
  </si>
  <si>
    <t>U</t>
  </si>
  <si>
    <t>Bi-weekly 10 month Employee</t>
  </si>
  <si>
    <t>Bi-weekly 9 month Employee</t>
  </si>
  <si>
    <t>V</t>
  </si>
  <si>
    <t>Exempt 10 month Employee</t>
  </si>
  <si>
    <t>F0E56</t>
  </si>
  <si>
    <t>Case Advocate</t>
  </si>
  <si>
    <t>F0E59</t>
  </si>
  <si>
    <t>Mgr Teacher Dev &amp; Curr Mgmnt</t>
  </si>
  <si>
    <t>F0F57</t>
  </si>
  <si>
    <t>AMSTI Materials Manager</t>
  </si>
  <si>
    <t>G0151</t>
  </si>
  <si>
    <t>Registration Worker</t>
  </si>
  <si>
    <t>G0154</t>
  </si>
  <si>
    <t>Records Asst Sr</t>
  </si>
  <si>
    <t>G0156</t>
  </si>
  <si>
    <t>Student Counselor</t>
  </si>
  <si>
    <t>G0157</t>
  </si>
  <si>
    <t>Registrar</t>
  </si>
  <si>
    <t>G0158</t>
  </si>
  <si>
    <t>Registrar/Assoc For Records-C&amp;</t>
  </si>
  <si>
    <t>G0159</t>
  </si>
  <si>
    <t>Asst University Registrar</t>
  </si>
  <si>
    <t>G0160</t>
  </si>
  <si>
    <t>G0163</t>
  </si>
  <si>
    <t>University Registrar</t>
  </si>
  <si>
    <t>G0253</t>
  </si>
  <si>
    <t>Test Monitor</t>
  </si>
  <si>
    <t>G0257</t>
  </si>
  <si>
    <t>Admissions Counselor Sr</t>
  </si>
  <si>
    <t>G0260</t>
  </si>
  <si>
    <t>Assoc University Registrar</t>
  </si>
  <si>
    <t>G0357</t>
  </si>
  <si>
    <t>Registrar &amp; Asst Certif Off-Ed</t>
  </si>
  <si>
    <t>G0359</t>
  </si>
  <si>
    <t>Dir Engr Student Services</t>
  </si>
  <si>
    <t>Y0158</t>
  </si>
  <si>
    <t>Y0159</t>
  </si>
  <si>
    <t>Y0251</t>
  </si>
  <si>
    <t>Y0256</t>
  </si>
  <si>
    <t>Police Field Training Officer</t>
  </si>
  <si>
    <t>Y0257</t>
  </si>
  <si>
    <t>Y0352</t>
  </si>
  <si>
    <t>Traffic Monitor</t>
  </si>
  <si>
    <t>Police Comm Training Operator</t>
  </si>
  <si>
    <t>Y0355</t>
  </si>
  <si>
    <t>Locksmith II</t>
  </si>
  <si>
    <t>Y0357</t>
  </si>
  <si>
    <t>Y0455</t>
  </si>
  <si>
    <t>Y0655</t>
  </si>
  <si>
    <t>Security Systems Tech II</t>
  </si>
  <si>
    <t>Z0155</t>
  </si>
  <si>
    <t>Broadcast Engineering Tech</t>
  </si>
  <si>
    <t>Z0157</t>
  </si>
  <si>
    <t>Mechanician Sr</t>
  </si>
  <si>
    <t>Z0255</t>
  </si>
  <si>
    <t>Mechanician</t>
  </si>
  <si>
    <t>Z0257</t>
  </si>
  <si>
    <t>Electronic Tech Sr</t>
  </si>
  <si>
    <t>Z0259</t>
  </si>
  <si>
    <t>Chief Electronic Tech</t>
  </si>
  <si>
    <t>Z0357</t>
  </si>
  <si>
    <t>Broadcast Engineering Tech Sr</t>
  </si>
  <si>
    <t>Z0359</t>
  </si>
  <si>
    <t>Chief Mechanician</t>
  </si>
  <si>
    <t>Z0455</t>
  </si>
  <si>
    <t>Electronic Tech</t>
  </si>
  <si>
    <t>Z0657</t>
  </si>
  <si>
    <t>ZC001</t>
  </si>
  <si>
    <t>Vacant</t>
  </si>
  <si>
    <t>ZH001</t>
  </si>
  <si>
    <t>Supplemental Bi-Weekly</t>
  </si>
  <si>
    <t>ZM001</t>
  </si>
  <si>
    <t>Supplemental Pay Monthly</t>
  </si>
  <si>
    <t>J0554</t>
  </si>
  <si>
    <t>Video Journalist II</t>
  </si>
  <si>
    <t>Student Media Admin</t>
  </si>
  <si>
    <t>Crimson White</t>
  </si>
  <si>
    <t>Black Warrior Review</t>
  </si>
  <si>
    <t>Corolla</t>
  </si>
  <si>
    <t>Marr's Field Journal</t>
  </si>
  <si>
    <t>Southern Historian</t>
  </si>
  <si>
    <t>Scholastic Media Program</t>
  </si>
  <si>
    <t>Alpha Delta Pi Building</t>
  </si>
  <si>
    <t>Delta Chi Building</t>
  </si>
  <si>
    <t>Pi Kappa Alpha Building</t>
  </si>
  <si>
    <t>Kappa Sigma Fraternity Building</t>
  </si>
  <si>
    <t>Sigma Alpha Epsilon Building</t>
  </si>
  <si>
    <t>Pi Beta Phi Building</t>
  </si>
  <si>
    <t>C0656</t>
  </si>
  <si>
    <t>C0659</t>
  </si>
  <si>
    <t>C0661</t>
  </si>
  <si>
    <t>C0754</t>
  </si>
  <si>
    <t>Project Assistant/Interviewer</t>
  </si>
  <si>
    <t>C0755</t>
  </si>
  <si>
    <t>Cultural Resources Tech</t>
  </si>
  <si>
    <t>Kappa Alpha Building Fund</t>
  </si>
  <si>
    <t>American Chemical Society</t>
  </si>
  <si>
    <t>Southern Nursing Research</t>
  </si>
  <si>
    <t>College English</t>
  </si>
  <si>
    <t>Fishes of Alabama Book Fund</t>
  </si>
  <si>
    <t>Army Rotc Equipment Fund</t>
  </si>
  <si>
    <t>Paper and Book Intensive</t>
  </si>
  <si>
    <t>ASDE-Rehab-CC- Service</t>
  </si>
  <si>
    <t>Robert W Kincy Student Fund</t>
  </si>
  <si>
    <t>The University of Alabama</t>
  </si>
  <si>
    <t>Request for Personnel Action</t>
  </si>
  <si>
    <t xml:space="preserve"> </t>
  </si>
  <si>
    <t>Use 8 digit date MM/DD/YYYY</t>
  </si>
  <si>
    <t>B) EMPLOYEE INFORMATION</t>
  </si>
  <si>
    <t>Name</t>
  </si>
  <si>
    <t>Title</t>
  </si>
  <si>
    <t>Suffix</t>
  </si>
  <si>
    <t>Yes</t>
  </si>
  <si>
    <t>No</t>
  </si>
  <si>
    <t>Division Code</t>
  </si>
  <si>
    <t>Official Title/Rank</t>
  </si>
  <si>
    <t>Total Salary</t>
  </si>
  <si>
    <t xml:space="preserve">Monthly or Hourly Rate </t>
  </si>
  <si>
    <t>Division Code*</t>
  </si>
  <si>
    <t>BEGIN</t>
  </si>
  <si>
    <t>ASSIGNMENT/LEAVE DATES</t>
  </si>
  <si>
    <t>COMPOSITE FTE</t>
  </si>
  <si>
    <t>(hrly employee)</t>
  </si>
  <si>
    <t>TOTAL SALARY</t>
  </si>
  <si>
    <t>1</t>
  </si>
  <si>
    <t>2</t>
  </si>
  <si>
    <t>3</t>
  </si>
  <si>
    <t>4</t>
  </si>
  <si>
    <t>5</t>
  </si>
  <si>
    <t>6</t>
  </si>
  <si>
    <t>7</t>
  </si>
  <si>
    <t>8</t>
  </si>
  <si>
    <t>K0J58</t>
  </si>
  <si>
    <t>K0K01</t>
  </si>
  <si>
    <t>Carpenter I</t>
  </si>
  <si>
    <t>K0K02</t>
  </si>
  <si>
    <t>Carpenter II</t>
  </si>
  <si>
    <t>K0K03</t>
  </si>
  <si>
    <t>Carpenter III</t>
  </si>
  <si>
    <t>K0K57</t>
  </si>
  <si>
    <t>Architectural Draftsman</t>
  </si>
  <si>
    <t>K0K58</t>
  </si>
  <si>
    <t>Mgr Environ Accreditation Svcs</t>
  </si>
  <si>
    <t>K0K59</t>
  </si>
  <si>
    <t>Contract Administrator</t>
  </si>
  <si>
    <t>K0L01</t>
  </si>
  <si>
    <t>Cabinet Maker I</t>
  </si>
  <si>
    <t>K0L02</t>
  </si>
  <si>
    <t>Cabinet Maker II</t>
  </si>
  <si>
    <t>K0L03</t>
  </si>
  <si>
    <t>Cabinet Maker III</t>
  </si>
  <si>
    <t>K0L54</t>
  </si>
  <si>
    <t>K0L58</t>
  </si>
  <si>
    <t>Asst Mgr Electrical Maint</t>
  </si>
  <si>
    <t>K0M01</t>
  </si>
  <si>
    <t>Mason I</t>
  </si>
  <si>
    <t>K0M02</t>
  </si>
  <si>
    <t>Mason II</t>
  </si>
  <si>
    <t>K0M03</t>
  </si>
  <si>
    <t>Mason III</t>
  </si>
  <si>
    <t>Crossing Points Employee</t>
  </si>
  <si>
    <t>L0K59</t>
  </si>
  <si>
    <t>S0E55</t>
  </si>
  <si>
    <t>Inventory Manager</t>
  </si>
  <si>
    <t>Central Adm Cost Alloc</t>
  </si>
  <si>
    <t>Copier Buy Back Program</t>
  </si>
  <si>
    <t>Central Storeroom</t>
  </si>
  <si>
    <t>St Receivable-Credit Card Charges</t>
  </si>
  <si>
    <t>Bus Admin for Const &amp; Physical Plt</t>
  </si>
  <si>
    <t>Central Rec/Prop &amp; Inventory Mgt</t>
  </si>
  <si>
    <t>University Garage Services</t>
  </si>
  <si>
    <t>Bryant Dining</t>
  </si>
  <si>
    <t>University Programs-Comedians</t>
  </si>
  <si>
    <t>University Programs-Collegiate Life</t>
  </si>
  <si>
    <t>Academy Classics Club</t>
  </si>
  <si>
    <t>ACS Colleges Against Cancer</t>
  </si>
  <si>
    <t>ADDICT! Fashion Innovators</t>
  </si>
  <si>
    <t>African American Gospel Choir</t>
  </si>
  <si>
    <t>African American Graduate St Assoc</t>
  </si>
  <si>
    <t>Alabama Academic Quizbowl Team</t>
  </si>
  <si>
    <t>Alabama Crew</t>
  </si>
  <si>
    <t>Alabama Information Management</t>
  </si>
  <si>
    <t>19 - Master of Business Administration - MBA</t>
  </si>
  <si>
    <t>20 - Master of Divinity - MDI</t>
  </si>
  <si>
    <t>21 - Master of Education - MED</t>
  </si>
  <si>
    <t>22 - Master of Fine Arts - MFA</t>
  </si>
  <si>
    <t>23 - Master of Library Science - MLS</t>
  </si>
  <si>
    <t>24 - Master of Music - MM</t>
  </si>
  <si>
    <t>25 - Master of Music Education - MME</t>
  </si>
  <si>
    <t>26 - Master of Public Administration - MPA</t>
  </si>
  <si>
    <t>27 - Master of Public Health - MPH</t>
  </si>
  <si>
    <t>28 - Master of Science - MS</t>
  </si>
  <si>
    <t>29 - Master of Science in Engineering - MSE</t>
  </si>
  <si>
    <t>30 - Master of Science in Nursing - MSN</t>
  </si>
  <si>
    <t>31 - Master of Social Service - MSS</t>
  </si>
  <si>
    <t>32 - Master of Social Work/Social Welfare - MSW</t>
  </si>
  <si>
    <t>33 - Bachelor of Arts - BA</t>
  </si>
  <si>
    <t>34 - Bachelor of Fine Arts - BFA</t>
  </si>
  <si>
    <t>35 - Bachelor of Music - BM</t>
  </si>
  <si>
    <t>36 - Bachelor of Music Education - BME</t>
  </si>
  <si>
    <t>37 - Bachelor of Science - BS</t>
  </si>
  <si>
    <t>63 - Doctor of Podiatry - DPM</t>
  </si>
  <si>
    <t>Program Specialist</t>
  </si>
  <si>
    <t>Police Officer</t>
  </si>
  <si>
    <t>President</t>
  </si>
  <si>
    <t>T0656</t>
  </si>
  <si>
    <t>Senior Eligibility Analyst</t>
  </si>
  <si>
    <t>OAA Service</t>
  </si>
  <si>
    <t>Student Aid-Music</t>
  </si>
  <si>
    <t>Student Aid-Nursing</t>
  </si>
  <si>
    <t>Alabama Consortium (ACER)</t>
  </si>
  <si>
    <t>Eng Student Services - Stud Support</t>
  </si>
  <si>
    <t>Furnishings &amp; Design</t>
  </si>
  <si>
    <t>Lakeside East</t>
  </si>
  <si>
    <t>Lakeside West</t>
  </si>
  <si>
    <t>F0A56</t>
  </si>
  <si>
    <t>F0B57</t>
  </si>
  <si>
    <t>Education Outreach Coord</t>
  </si>
  <si>
    <t>C0563</t>
  </si>
  <si>
    <t>Dir of Research Compliance</t>
  </si>
  <si>
    <t>C0L59</t>
  </si>
  <si>
    <t>Proposal Development Admin</t>
  </si>
  <si>
    <t>CHF01</t>
  </si>
  <si>
    <t>L0M59</t>
  </si>
  <si>
    <t>ZCF01</t>
  </si>
  <si>
    <t>Capstone Athl. Suppl. Mthly</t>
  </si>
  <si>
    <t>National Student Exchange</t>
  </si>
  <si>
    <t>Off Campus Student Affairs</t>
  </si>
  <si>
    <t>Youth for Christ</t>
  </si>
  <si>
    <t>COE does ART</t>
  </si>
  <si>
    <t>Generation Now</t>
  </si>
  <si>
    <t>N0156</t>
  </si>
  <si>
    <t>Prog Coord-Univ Rec</t>
  </si>
  <si>
    <t>Executive VP and Provost</t>
  </si>
  <si>
    <t>A0859</t>
  </si>
  <si>
    <t>Dir of Stewardship Services</t>
  </si>
  <si>
    <t>C0F59</t>
  </si>
  <si>
    <t>Dir Stdt Affairs Assess/Trng</t>
  </si>
  <si>
    <t>K0104</t>
  </si>
  <si>
    <t>Cust Svs - Project Team Leader</t>
  </si>
  <si>
    <t>K0204</t>
  </si>
  <si>
    <t>Cust Svs - Project Team</t>
  </si>
  <si>
    <t>Logistical Team Leader</t>
  </si>
  <si>
    <t>K0E52</t>
  </si>
  <si>
    <t>Fall/Spring/Summer</t>
  </si>
  <si>
    <t>Graduate Research Assistant
Graduate Administrative Assistant</t>
  </si>
  <si>
    <t>Picasso Retrospective</t>
  </si>
  <si>
    <t>Sigma Nu Building</t>
  </si>
  <si>
    <t>SEC on Linguistics, Inc</t>
  </si>
  <si>
    <t>C0F55</t>
  </si>
  <si>
    <t>LPN Research Assistant</t>
  </si>
  <si>
    <t>F0654</t>
  </si>
  <si>
    <t>AMSTI Materials Assistant</t>
  </si>
  <si>
    <t>F0A58</t>
  </si>
  <si>
    <t>Mgr AL Consort Edu Renewal</t>
  </si>
  <si>
    <t>G0856</t>
  </si>
  <si>
    <t>Non Credit Reg &amp; Data Spc</t>
  </si>
  <si>
    <t>Kappa Alpha Theta Building</t>
  </si>
  <si>
    <t>Direct Lending Dept of Educ</t>
  </si>
  <si>
    <t>Administrative Official</t>
  </si>
  <si>
    <t>Administrator</t>
  </si>
  <si>
    <t>Managerial</t>
  </si>
  <si>
    <t>Assistant Vice-President</t>
  </si>
  <si>
    <t>Executive Assistant</t>
  </si>
  <si>
    <t>Interim Assignment</t>
  </si>
  <si>
    <t>Professional</t>
  </si>
  <si>
    <t>Account Executive</t>
  </si>
  <si>
    <t>Academic Dean</t>
  </si>
  <si>
    <t>Professor</t>
  </si>
  <si>
    <t>Associate Professor</t>
  </si>
  <si>
    <t>Assistant Professor</t>
  </si>
  <si>
    <t>Instructor</t>
  </si>
  <si>
    <t>Lecturer</t>
  </si>
  <si>
    <t>Professor &amp; Dept Head</t>
  </si>
  <si>
    <t>Assoc Professor &amp; Dept Head</t>
  </si>
  <si>
    <t>Asst Professor &amp; Dept Head</t>
  </si>
  <si>
    <t>Interim Asst/Assoc Dean</t>
  </si>
  <si>
    <t>Interim Dean</t>
  </si>
  <si>
    <t>Academic Administrator</t>
  </si>
  <si>
    <t>Librarian (Faculty)</t>
  </si>
  <si>
    <t>Head Coach</t>
  </si>
  <si>
    <t>Asst Coach</t>
  </si>
  <si>
    <t>Sr Research Personnel</t>
  </si>
  <si>
    <t>Asst Research Personnel</t>
  </si>
  <si>
    <t>Assoc Research Personnel</t>
  </si>
  <si>
    <t>Visiting Scientist</t>
  </si>
  <si>
    <t>Athletic Professional</t>
  </si>
  <si>
    <t>Physician</t>
  </si>
  <si>
    <t>Registered Nurse</t>
  </si>
  <si>
    <t>Family Practice Resident</t>
  </si>
  <si>
    <t>Student Assistant</t>
  </si>
  <si>
    <t>Work Study Assistant</t>
  </si>
  <si>
    <t>Student Reader/Lab Assistant</t>
  </si>
  <si>
    <t>Graduate Administrative Assist</t>
  </si>
  <si>
    <t>Undergrad Scholarship/Stipend</t>
  </si>
  <si>
    <t>Student Resident Hall Director</t>
  </si>
  <si>
    <t>Police Captain</t>
  </si>
  <si>
    <t>Police Lieutenant</t>
  </si>
  <si>
    <t>Police Sergeant</t>
  </si>
  <si>
    <t>Police Comm Operator</t>
  </si>
  <si>
    <t>Recreation Assistant</t>
  </si>
  <si>
    <t>CMS Teacher</t>
  </si>
  <si>
    <t>Tutor</t>
  </si>
  <si>
    <t>Summer Research</t>
  </si>
  <si>
    <t>Warehouse Supv-Printing</t>
  </si>
  <si>
    <t>S0357</t>
  </si>
  <si>
    <t>Supv Action Card System</t>
  </si>
  <si>
    <t>S0359</t>
  </si>
  <si>
    <t>Aircraft Maintenance Tech</t>
  </si>
  <si>
    <t>S0458</t>
  </si>
  <si>
    <t>Mgr Campus Mail</t>
  </si>
  <si>
    <t>Dir University Printing Svcs</t>
  </si>
  <si>
    <t>S0354</t>
  </si>
  <si>
    <t>Copy Center Supv</t>
  </si>
  <si>
    <t>S0355</t>
  </si>
  <si>
    <t>ACCESS</t>
  </si>
  <si>
    <t>S0660</t>
  </si>
  <si>
    <t>S0754</t>
  </si>
  <si>
    <t>Offset Press Optr Sr</t>
  </si>
  <si>
    <t>S0755</t>
  </si>
  <si>
    <t>Large Press Operator Sr</t>
  </si>
  <si>
    <t>S0756</t>
  </si>
  <si>
    <t>Four Color Press Operator</t>
  </si>
  <si>
    <t>S0853</t>
  </si>
  <si>
    <t>Mail Delivery Assistant</t>
  </si>
  <si>
    <t>S0854</t>
  </si>
  <si>
    <t>S0954</t>
  </si>
  <si>
    <t>Engraving Sys Op</t>
  </si>
  <si>
    <t>S0955</t>
  </si>
  <si>
    <t>Act Card Specialist</t>
  </si>
  <si>
    <t>S0A52</t>
  </si>
  <si>
    <t>Cook</t>
  </si>
  <si>
    <t>Mental Health Worker Sr</t>
  </si>
  <si>
    <t>T0256</t>
  </si>
  <si>
    <t>Child Care Resource &amp; Referral</t>
  </si>
  <si>
    <t>T0257</t>
  </si>
  <si>
    <t>Special Educ Teacher</t>
  </si>
  <si>
    <t>T0260</t>
  </si>
  <si>
    <t>Dir Child Dev Program</t>
  </si>
  <si>
    <t>T0352</t>
  </si>
  <si>
    <t>Mental Health Worker</t>
  </si>
  <si>
    <t>T0355</t>
  </si>
  <si>
    <t>Eligibility Counselor</t>
  </si>
  <si>
    <t>T0357</t>
  </si>
  <si>
    <t>Mental Health Prof I</t>
  </si>
  <si>
    <t>T0358</t>
  </si>
  <si>
    <t>Mental Health Prof II</t>
  </si>
  <si>
    <t>T0452</t>
  </si>
  <si>
    <t>STTEP Teacher Aide</t>
  </si>
  <si>
    <t>T0454</t>
  </si>
  <si>
    <t>T0456</t>
  </si>
  <si>
    <t>T0457</t>
  </si>
  <si>
    <t>Coord Of Training - CDRS</t>
  </si>
  <si>
    <t>T0557</t>
  </si>
  <si>
    <t>Coord Eligibility</t>
  </si>
  <si>
    <t>T0655</t>
  </si>
  <si>
    <t>Therapeutic Recreation Special</t>
  </si>
  <si>
    <t>T0755</t>
  </si>
  <si>
    <t>Foster Care Case Specialist</t>
  </si>
  <si>
    <t>T0758</t>
  </si>
  <si>
    <t>Child Placement Spec</t>
  </si>
  <si>
    <t>T0759</t>
  </si>
  <si>
    <t>Mental Health Prof III</t>
  </si>
  <si>
    <t>T0854</t>
  </si>
  <si>
    <t>BPCC Residential Staffing Spec</t>
  </si>
  <si>
    <t>T0859</t>
  </si>
  <si>
    <t>Asst Dir CDRS</t>
  </si>
  <si>
    <t>T0955</t>
  </si>
  <si>
    <t>Summer Replacement Teacher</t>
  </si>
  <si>
    <t>T0959</t>
  </si>
  <si>
    <t>Mgr Educ Programs/HR Services</t>
  </si>
  <si>
    <t>T0A59</t>
  </si>
  <si>
    <t>T0B55</t>
  </si>
  <si>
    <t>Consumer Admin Support Spc</t>
  </si>
  <si>
    <t>U0152</t>
  </si>
  <si>
    <t>U0153</t>
  </si>
  <si>
    <t>Insurance Clerk</t>
  </si>
  <si>
    <t>U0154</t>
  </si>
  <si>
    <t>U0155</t>
  </si>
  <si>
    <t>Accounting Asst</t>
  </si>
  <si>
    <t>U0156</t>
  </si>
  <si>
    <t>Accounting Specialist</t>
  </si>
  <si>
    <t>U0157</t>
  </si>
  <si>
    <t>U0160</t>
  </si>
  <si>
    <t>Assoc Dir Loans Rec/Coll</t>
  </si>
  <si>
    <t>U0257</t>
  </si>
  <si>
    <t>J0H56</t>
  </si>
  <si>
    <t>Academic Scheduling Coord</t>
  </si>
  <si>
    <t>H0C59</t>
  </si>
  <si>
    <t>H0D59</t>
  </si>
  <si>
    <t>Prog Mgr-Student Services</t>
  </si>
  <si>
    <t>H0E59</t>
  </si>
  <si>
    <t>Asst Dir for Conference Svcs</t>
  </si>
  <si>
    <t>Payroll Asst Sr</t>
  </si>
  <si>
    <t>U0756</t>
  </si>
  <si>
    <t>U0858</t>
  </si>
  <si>
    <t>U0955</t>
  </si>
  <si>
    <t>Personnel Data Asst Sr</t>
  </si>
  <si>
    <t>U0A57</t>
  </si>
  <si>
    <t>Gift Accounting Supervisor</t>
  </si>
  <si>
    <t>SRIS Administrator</t>
  </si>
  <si>
    <t>U0D59</t>
  </si>
  <si>
    <t>Asst Dir Student Receivables</t>
  </si>
  <si>
    <t>I0152</t>
  </si>
  <si>
    <t>Library Clerk</t>
  </si>
  <si>
    <t>I0153</t>
  </si>
  <si>
    <t>Library Asst</t>
  </si>
  <si>
    <t>I0154</t>
  </si>
  <si>
    <t>I0156</t>
  </si>
  <si>
    <t>Coord Business Strategy Game</t>
  </si>
  <si>
    <t>I0157</t>
  </si>
  <si>
    <t>Laboratory Coord</t>
  </si>
  <si>
    <t>I0159</t>
  </si>
  <si>
    <t>Asst Dir Law Library</t>
  </si>
  <si>
    <t>I0160</t>
  </si>
  <si>
    <t>Assoc Dir Law Library</t>
  </si>
  <si>
    <t>I0163</t>
  </si>
  <si>
    <t>I0251</t>
  </si>
  <si>
    <t>R0954</t>
  </si>
  <si>
    <t>Document-Data Imaging Assoc</t>
  </si>
  <si>
    <t>R0957</t>
  </si>
  <si>
    <t>Coord Conference Programs</t>
  </si>
  <si>
    <t>Rise</t>
  </si>
  <si>
    <t>Dean's Office-School of Law</t>
  </si>
  <si>
    <t>Alabama Law Review</t>
  </si>
  <si>
    <t>General Law Studies</t>
  </si>
  <si>
    <t>Trial Advocacy</t>
  </si>
  <si>
    <t>Developmental Disabilities Advocacy</t>
  </si>
  <si>
    <t>Continuing Legal Education</t>
  </si>
  <si>
    <t>Law Library</t>
  </si>
  <si>
    <t>University Libraries</t>
  </si>
  <si>
    <t>Air Force</t>
  </si>
  <si>
    <t>Test and Data Mgt Services</t>
  </si>
  <si>
    <t>Admissions</t>
  </si>
  <si>
    <t>Capstone Scholars Day</t>
  </si>
  <si>
    <t>N0360</t>
  </si>
  <si>
    <t>N0457</t>
  </si>
  <si>
    <t>Mgr UREC Fields &amp; Landscaping</t>
  </si>
  <si>
    <t>N0859</t>
  </si>
  <si>
    <t>Asst Dir Facility Operations</t>
  </si>
  <si>
    <t>N0959</t>
  </si>
  <si>
    <t>Asst Dir Mbrshps Fitness Prog</t>
  </si>
  <si>
    <t>O0154</t>
  </si>
  <si>
    <t>Financial Aid Asst</t>
  </si>
  <si>
    <t>O0157</t>
  </si>
  <si>
    <t>Coord Fin Aid-Cnslg/Info Svcs</t>
  </si>
  <si>
    <t>O0159</t>
  </si>
  <si>
    <t>Asst Dir Financial Aid</t>
  </si>
  <si>
    <t>Dir Student Financial Aid</t>
  </si>
  <si>
    <t>O0357</t>
  </si>
  <si>
    <t>Coord Loan Processing</t>
  </si>
  <si>
    <t>O0455</t>
  </si>
  <si>
    <t>Student Financial Aid Counselo</t>
  </si>
  <si>
    <t>O0456</t>
  </si>
  <si>
    <t>Scholarship Coord/Advsr</t>
  </si>
  <si>
    <t>P0155</t>
  </si>
  <si>
    <t>Alumni Chapter Representative</t>
  </si>
  <si>
    <t>P0156</t>
  </si>
  <si>
    <t>Communications Specialist</t>
  </si>
  <si>
    <t>P0163</t>
  </si>
  <si>
    <t>Asst VP Alumni</t>
  </si>
  <si>
    <t>P0258</t>
  </si>
  <si>
    <t>Mgr Alumni Publications</t>
  </si>
  <si>
    <t>Faculty Supplmental Comp</t>
  </si>
  <si>
    <t>Professional (Exempt)</t>
  </si>
  <si>
    <t>Prof (Exempt)-AL PO</t>
  </si>
  <si>
    <t>Prof (Exempt)-Sup Cmp</t>
  </si>
  <si>
    <t xml:space="preserve">Professional  (Not exempt) </t>
  </si>
  <si>
    <t>Prof (Not exempt) SL PO</t>
  </si>
  <si>
    <t>Prof (Not exempt) AL PO</t>
  </si>
  <si>
    <t>Secretarial/Clerical - General</t>
  </si>
  <si>
    <t>Secretarial/Clerical - SL PO</t>
  </si>
  <si>
    <t>Secretarial/Clerical - AL PO</t>
  </si>
  <si>
    <t>Maintenance - General</t>
  </si>
  <si>
    <t>Maintenance - SL PO</t>
  </si>
  <si>
    <t>Maintenance - AL PO</t>
  </si>
  <si>
    <t>Graduate Student Assistant</t>
  </si>
  <si>
    <t>Land Surveyor</t>
  </si>
  <si>
    <t>K0G01</t>
  </si>
  <si>
    <t>Tile &amp; Carpet Layer I</t>
  </si>
  <si>
    <t>K0G02</t>
  </si>
  <si>
    <t>Tile &amp; Carpet Layer II</t>
  </si>
  <si>
    <t>K0G03</t>
  </si>
  <si>
    <t>Tile &amp; Carpet Layer III</t>
  </si>
  <si>
    <t>K0G57</t>
  </si>
  <si>
    <t>Bldg Maint Trades Tech Sr</t>
  </si>
  <si>
    <t>K0G58</t>
  </si>
  <si>
    <t>Asst Mgr Ref/Air Cond</t>
  </si>
  <si>
    <t>K0G60</t>
  </si>
  <si>
    <t>K0H54</t>
  </si>
  <si>
    <t>Purchasing Assistant</t>
  </si>
  <si>
    <t>K0H56</t>
  </si>
  <si>
    <t>Fire Alarm Systems Technician</t>
  </si>
  <si>
    <t>K0H58</t>
  </si>
  <si>
    <t>Safety Consultant Sr</t>
  </si>
  <si>
    <t>K0I01</t>
  </si>
  <si>
    <t>Building Maint Trades Tech I</t>
  </si>
  <si>
    <t>K0I02</t>
  </si>
  <si>
    <t>Bldg Maint Trades Tech II</t>
  </si>
  <si>
    <t>K0I03</t>
  </si>
  <si>
    <t>Building Maint Trades Tech III</t>
  </si>
  <si>
    <t>K0I56</t>
  </si>
  <si>
    <t>K0J02</t>
  </si>
  <si>
    <t>Hazardous Materials Tech Sr</t>
  </si>
  <si>
    <t>K0J54</t>
  </si>
  <si>
    <t>Shipping &amp; Receiving Super</t>
  </si>
  <si>
    <t>Student Affairs Assessment</t>
  </si>
  <si>
    <t>Student Affairs Advancement</t>
  </si>
  <si>
    <t>Sr Assoc VP Student Affairs</t>
  </si>
  <si>
    <t>Family Weekend</t>
  </si>
  <si>
    <t>Healthy Campus</t>
  </si>
  <si>
    <t>Judicial Affairs</t>
  </si>
  <si>
    <t>Women's Resource Center</t>
  </si>
  <si>
    <t>Ferguson Center Administration</t>
  </si>
  <si>
    <t>Ferguson Center Palmer Lake</t>
  </si>
  <si>
    <t>Ferguson Center PanGreek</t>
  </si>
  <si>
    <t>Ferguson Center Facilities</t>
  </si>
  <si>
    <t>Ferguson Center Housekeeping</t>
  </si>
  <si>
    <t>Ferguson Center Gameroom</t>
  </si>
  <si>
    <t>B0I55</t>
  </si>
  <si>
    <t>Special Events Coordinator</t>
  </si>
  <si>
    <t>Field Data Clerk</t>
  </si>
  <si>
    <t>C0154</t>
  </si>
  <si>
    <t>IR Specialist</t>
  </si>
  <si>
    <t>C0155</t>
  </si>
  <si>
    <t>Research Assistant</t>
  </si>
  <si>
    <t>C0157</t>
  </si>
  <si>
    <t>Research Associate</t>
  </si>
  <si>
    <t>C0159</t>
  </si>
  <si>
    <t>Asst Dir Institutional Res</t>
  </si>
  <si>
    <t>C0160</t>
  </si>
  <si>
    <t>Assoc Dir Institutional Res</t>
  </si>
  <si>
    <t>C0163</t>
  </si>
  <si>
    <t>C0257</t>
  </si>
  <si>
    <t>Coord Capstone Poll Project</t>
  </si>
  <si>
    <t>C0263</t>
  </si>
  <si>
    <t>C0352</t>
  </si>
  <si>
    <t>C0355</t>
  </si>
  <si>
    <t>Museum Naturalist</t>
  </si>
  <si>
    <t>C0356</t>
  </si>
  <si>
    <t>Placenames Researcher</t>
  </si>
  <si>
    <t>C0357</t>
  </si>
  <si>
    <t>Cultural Resources Specialist</t>
  </si>
  <si>
    <t>C0358</t>
  </si>
  <si>
    <t>Coord For Student Assessment</t>
  </si>
  <si>
    <t>I0554</t>
  </si>
  <si>
    <t>Lab Animal Tech</t>
  </si>
  <si>
    <t>I0555</t>
  </si>
  <si>
    <t>V0355</t>
  </si>
  <si>
    <t>V0357</t>
  </si>
  <si>
    <t>Medical Technologist</t>
  </si>
  <si>
    <t>V0359</t>
  </si>
  <si>
    <t>Nurse Practitioner</t>
  </si>
  <si>
    <t>V0360</t>
  </si>
  <si>
    <t>Dir Women's Resource Center</t>
  </si>
  <si>
    <t>Medical Records Clerk</t>
  </si>
  <si>
    <t>V0455</t>
  </si>
  <si>
    <t>Purchasing Card Coordinator</t>
  </si>
  <si>
    <t>SF001</t>
  </si>
  <si>
    <t>Summer/Interim Faculty</t>
  </si>
  <si>
    <t>SG001</t>
  </si>
  <si>
    <t>Summer School GTA</t>
  </si>
  <si>
    <t>SR001</t>
  </si>
  <si>
    <t>Summer Research Faculty/Staff</t>
  </si>
  <si>
    <t>U0D55</t>
  </si>
  <si>
    <t>Repayment Counselor</t>
  </si>
  <si>
    <t>Budget Reserve</t>
  </si>
  <si>
    <t>2001 Bond Lighting Retrofit</t>
  </si>
  <si>
    <t>1997 Bond E&amp;G/Student Serv</t>
  </si>
  <si>
    <t>1996A Ferguson-St Bldg Fees</t>
  </si>
  <si>
    <t>ATN Minority Program</t>
  </si>
  <si>
    <t>Presidents Special Scholarship</t>
  </si>
  <si>
    <t>Big Oak Ranch Scholarship</t>
  </si>
  <si>
    <t>President Office-Contra</t>
  </si>
  <si>
    <t>Admissions-Contra</t>
  </si>
  <si>
    <t>Dean's Office-A&amp;S Contra</t>
  </si>
  <si>
    <t>Plasterer II</t>
  </si>
  <si>
    <t>K0N54</t>
  </si>
  <si>
    <t>Center Work Team Leader</t>
  </si>
  <si>
    <t>K0N58</t>
  </si>
  <si>
    <t>Asst In-House Project Manager</t>
  </si>
  <si>
    <t>K0N59</t>
  </si>
  <si>
    <t>Mgr Refrigeration &amp; Air Cond</t>
  </si>
  <si>
    <t>K0O59</t>
  </si>
  <si>
    <t>K0P01</t>
  </si>
  <si>
    <t>K0P02</t>
  </si>
  <si>
    <t>UA American Choral Dir Assoc</t>
  </si>
  <si>
    <t>UA Ultimate Frisbee Team</t>
  </si>
  <si>
    <t>University of Alabama Rugby Team</t>
  </si>
  <si>
    <t>University Stewards</t>
  </si>
  <si>
    <t>Up til Dawn</t>
  </si>
  <si>
    <t>V0A57</t>
  </si>
  <si>
    <t>Music Therapist</t>
  </si>
  <si>
    <t>V0B57</t>
  </si>
  <si>
    <t>Staff Trainer</t>
  </si>
  <si>
    <t>SGA AL/AU Better Relations</t>
  </si>
  <si>
    <t>SGA Awards</t>
  </si>
  <si>
    <t>SGA Block Seating</t>
  </si>
  <si>
    <t>SGA Capstone Market</t>
  </si>
  <si>
    <t>SGA Communications</t>
  </si>
  <si>
    <t>SGA Elections</t>
  </si>
  <si>
    <t>SGA External Affairs</t>
  </si>
  <si>
    <t>SGA Financial Affairs</t>
  </si>
  <si>
    <t>SGA Homecoming</t>
  </si>
  <si>
    <t>SGA Legal Services</t>
  </si>
  <si>
    <t>SGA Legislative Contingency</t>
  </si>
  <si>
    <t>SGA Research and Travel</t>
  </si>
  <si>
    <t>SGA Student Affairs</t>
  </si>
  <si>
    <t>SGA Student Court</t>
  </si>
  <si>
    <t>Alabama Environmental Council</t>
  </si>
  <si>
    <t>International Student Assoc</t>
  </si>
  <si>
    <t>Alpha Omicron Pi Building</t>
  </si>
  <si>
    <t>Kappa Kappa Gamma Building</t>
  </si>
  <si>
    <t>Phi Gamma Delta Building</t>
  </si>
  <si>
    <t>Phi Kappa Sigma Buiding</t>
  </si>
  <si>
    <t>Gorgas Memorial Board Fund</t>
  </si>
  <si>
    <t>Kappa Delta House Building</t>
  </si>
  <si>
    <t>Beta Theta Pi Building</t>
  </si>
  <si>
    <t>Sigma Chi Building</t>
  </si>
  <si>
    <t>Theta Tau Building</t>
  </si>
  <si>
    <t>Chi Phi Building</t>
  </si>
  <si>
    <t>Journal of Clinical Psychology</t>
  </si>
  <si>
    <t>Diversity Leadership Council</t>
  </si>
  <si>
    <t>Paleontological Society</t>
  </si>
  <si>
    <t>Productivity Center Billing Error</t>
  </si>
  <si>
    <t>Rise Employee</t>
  </si>
  <si>
    <t>C0F57</t>
  </si>
  <si>
    <t>Curator of Paleontology</t>
  </si>
  <si>
    <t>C0K58</t>
  </si>
  <si>
    <t>Assessment Specialist</t>
  </si>
  <si>
    <t>TV Studio Operations Assoc</t>
  </si>
  <si>
    <t>TV Studio Operations Assist</t>
  </si>
  <si>
    <t>TV Sports Director</t>
  </si>
  <si>
    <t>TV Traffic/Programming Asst</t>
  </si>
  <si>
    <t>TV News Director</t>
  </si>
  <si>
    <t>TV Weather Reporter</t>
  </si>
  <si>
    <t>TV Operations Manager</t>
  </si>
  <si>
    <t>TV News Anchor</t>
  </si>
  <si>
    <t>TV Asst News Director</t>
  </si>
  <si>
    <t>J0I58</t>
  </si>
  <si>
    <t>Research Coord-AREREC</t>
  </si>
  <si>
    <t>J0R60</t>
  </si>
  <si>
    <t>Assoc University Registrar-SIS</t>
  </si>
  <si>
    <t>Customer Svc Rep</t>
  </si>
  <si>
    <t>Director of ADAP</t>
  </si>
  <si>
    <t>D0252</t>
  </si>
  <si>
    <t>D0255</t>
  </si>
  <si>
    <t>Radio Producer</t>
  </si>
  <si>
    <t>D0256</t>
  </si>
  <si>
    <t>D0258</t>
  </si>
  <si>
    <t>D0260</t>
  </si>
  <si>
    <t>Dir Broadcast Srvc</t>
  </si>
  <si>
    <t>D0354</t>
  </si>
  <si>
    <t>Bi-weekly Students</t>
  </si>
  <si>
    <t>Bi-weekly Students Work Study</t>
  </si>
  <si>
    <t>Monthly Staff (8.00 HR)</t>
  </si>
  <si>
    <t>Monthly Staff (7.75 HR)</t>
  </si>
  <si>
    <t>Monthly Faculty 9 Months</t>
  </si>
  <si>
    <t>Monthly Faculty 12 Months</t>
  </si>
  <si>
    <t>Dir Photography</t>
  </si>
  <si>
    <t>E0255</t>
  </si>
  <si>
    <t>Graphic Designer</t>
  </si>
  <si>
    <t>E0256</t>
  </si>
  <si>
    <t>E0356</t>
  </si>
  <si>
    <t>Comm Specialist/Photographer</t>
  </si>
  <si>
    <t>E0457</t>
  </si>
  <si>
    <t>Graphics Prod Coord</t>
  </si>
  <si>
    <t>E0557</t>
  </si>
  <si>
    <t>Graphic Designer Sr</t>
  </si>
  <si>
    <t>E0757</t>
  </si>
  <si>
    <t>F0258</t>
  </si>
  <si>
    <t>F0462</t>
  </si>
  <si>
    <t>Dir University Ctr Economic De</t>
  </si>
  <si>
    <t>F0560</t>
  </si>
  <si>
    <t>F0757</t>
  </si>
  <si>
    <t>Case Advocate Sr</t>
  </si>
  <si>
    <t>Ferguson Center Art Gallery</t>
  </si>
  <si>
    <t>Ferguson Center Marketing</t>
  </si>
  <si>
    <t>Ferguson Center Programs</t>
  </si>
  <si>
    <t>Ferguson Center Reservations</t>
  </si>
  <si>
    <t>Ferguson Computer Lab</t>
  </si>
  <si>
    <t>Residential Life Admin</t>
  </si>
  <si>
    <t>Residential Life Programs</t>
  </si>
  <si>
    <t>Residential Life Staff Training</t>
  </si>
  <si>
    <t>Residential Life Summer Conference</t>
  </si>
  <si>
    <t>Residence Hall Association</t>
  </si>
  <si>
    <t>Q0559</t>
  </si>
  <si>
    <t>Planned Giving Officer</t>
  </si>
  <si>
    <t>Q0560</t>
  </si>
  <si>
    <t>Dir A&amp;S Development</t>
  </si>
  <si>
    <t>Q0655</t>
  </si>
  <si>
    <t>Exhibitions Coordinator</t>
  </si>
  <si>
    <t>Q0656</t>
  </si>
  <si>
    <t>Scenery Studio Supv</t>
  </si>
  <si>
    <t>Q0660</t>
  </si>
  <si>
    <t>Dir College Of Comm Develop</t>
  </si>
  <si>
    <t>Q0756</t>
  </si>
  <si>
    <t>Arts Events Coord</t>
  </si>
  <si>
    <t>Q0759</t>
  </si>
  <si>
    <t>Q0960</t>
  </si>
  <si>
    <t>Dir Alumni Funds</t>
  </si>
  <si>
    <t>Q0A56</t>
  </si>
  <si>
    <t>Stewardship Coordinator</t>
  </si>
  <si>
    <t>Coord Commerce Exec Society</t>
  </si>
  <si>
    <t>Q0A59</t>
  </si>
  <si>
    <t>Dir of President's Cabinet</t>
  </si>
  <si>
    <t>Q0B56</t>
  </si>
  <si>
    <t>Tech Supv-Morgan Auditorium</t>
  </si>
  <si>
    <t>Q0B60</t>
  </si>
  <si>
    <t>Dir Engineering External Affai</t>
  </si>
  <si>
    <t>Q0D59</t>
  </si>
  <si>
    <t>Major Gifts Officer</t>
  </si>
  <si>
    <t>Q0D60</t>
  </si>
  <si>
    <t>Q0E60</t>
  </si>
  <si>
    <t>Assoc Dir Athl Bnds/Dir Pep Bn</t>
  </si>
  <si>
    <t>Q0F60</t>
  </si>
  <si>
    <t>Office Aide</t>
  </si>
  <si>
    <t>Gadsden Center Asst</t>
  </si>
  <si>
    <t>R0153</t>
  </si>
  <si>
    <t>Office Associate II</t>
  </si>
  <si>
    <t>R0155</t>
  </si>
  <si>
    <t>Program Asst</t>
  </si>
  <si>
    <t>R0156</t>
  </si>
  <si>
    <t>Admin Specialist</t>
  </si>
  <si>
    <t>C0757</t>
  </si>
  <si>
    <t>Cult Res Spc Museum Collection</t>
  </si>
  <si>
    <t>C0760</t>
  </si>
  <si>
    <t>Deputy Dir Arch Research</t>
  </si>
  <si>
    <t>C0856</t>
  </si>
  <si>
    <t>C0857</t>
  </si>
  <si>
    <t>Research Compliance Specialist</t>
  </si>
  <si>
    <t>C0860</t>
  </si>
  <si>
    <t>Assoc Dir Sponsored Prog</t>
  </si>
  <si>
    <t>C0957</t>
  </si>
  <si>
    <t>Mint Laboratory Specialist</t>
  </si>
  <si>
    <t>C0959</t>
  </si>
  <si>
    <t>Project Administrator</t>
  </si>
  <si>
    <t>C0960</t>
  </si>
  <si>
    <t>Aircraft Operations Manager</t>
  </si>
  <si>
    <t>Alabama's Promise Scholarship Prog</t>
  </si>
  <si>
    <t>Ridgecrest East</t>
  </si>
  <si>
    <t>Ridgecrest West</t>
  </si>
  <si>
    <t>Electrician II</t>
  </si>
  <si>
    <t>K0P03</t>
  </si>
  <si>
    <t>Electrician III</t>
  </si>
  <si>
    <t>K0P59</t>
  </si>
  <si>
    <t>Assoc Mgr Building Maintenance</t>
  </si>
  <si>
    <t>K0S01</t>
  </si>
  <si>
    <t>Utility Plant Operator I</t>
  </si>
  <si>
    <t>K0S02</t>
  </si>
  <si>
    <t>Utility Plant Operator II</t>
  </si>
  <si>
    <t>K0S03</t>
  </si>
  <si>
    <t>Utility Plant Operator III</t>
  </si>
  <si>
    <t>K0T01</t>
  </si>
  <si>
    <t>Upholsterer I</t>
  </si>
  <si>
    <t>K0T02</t>
  </si>
  <si>
    <t>Upholsterer II</t>
  </si>
  <si>
    <t>K0T03</t>
  </si>
  <si>
    <t>Upholsterer III</t>
  </si>
  <si>
    <t>K0U01</t>
  </si>
  <si>
    <t>A/C Refrigeration Mechanic I</t>
  </si>
  <si>
    <t>K0U02</t>
  </si>
  <si>
    <t>House Director</t>
  </si>
  <si>
    <t>Post-Doc/Visiting Scientist</t>
  </si>
  <si>
    <t>Security Resource Assistant I</t>
  </si>
  <si>
    <t>Events Coordinator</t>
  </si>
  <si>
    <t>Dir Alabama Inst Mfg Excellenc</t>
  </si>
  <si>
    <t>Cultural Resources Assistant</t>
  </si>
  <si>
    <t>G0J59</t>
  </si>
  <si>
    <t>Library Associate (Job Family)</t>
  </si>
  <si>
    <t>Manager-Supply Store Branches</t>
  </si>
  <si>
    <t>Textbook Inventory Coordinator</t>
  </si>
  <si>
    <t>Executive Specialist-Part Time</t>
  </si>
  <si>
    <t>Grant &amp; Contract Specialist Sr</t>
  </si>
  <si>
    <t>Community Outreach</t>
  </si>
  <si>
    <t>Professional Staff Assembly</t>
  </si>
  <si>
    <t>Lakeside Pool</t>
  </si>
  <si>
    <t>Riverside Pool</t>
  </si>
  <si>
    <t>Research Project Manager</t>
  </si>
  <si>
    <t>C0D58</t>
  </si>
  <si>
    <t>Research Data Analyst</t>
  </si>
  <si>
    <t>C0E55</t>
  </si>
  <si>
    <t>Technology Transfer Coord</t>
  </si>
  <si>
    <t>C0E58</t>
  </si>
  <si>
    <t>Socio-Economic Analyst</t>
  </si>
  <si>
    <t>V0E59</t>
  </si>
  <si>
    <t>Social Worker III</t>
  </si>
  <si>
    <t>V0F57</t>
  </si>
  <si>
    <t>Staff Therapist -Part-Time</t>
  </si>
  <si>
    <t>V0G57</t>
  </si>
  <si>
    <t>Grant &amp; Contract Assistant</t>
  </si>
  <si>
    <t>Career Services Specialist</t>
  </si>
  <si>
    <t>L0155</t>
  </si>
  <si>
    <t>Coord Coop Education</t>
  </si>
  <si>
    <t>L0156</t>
  </si>
  <si>
    <t>Career Advisor</t>
  </si>
  <si>
    <t>L0159</t>
  </si>
  <si>
    <t>Dir Coop Education</t>
  </si>
  <si>
    <t>L0162</t>
  </si>
  <si>
    <t>L0258</t>
  </si>
  <si>
    <t>Asst Dir Ctr-Lrng Enhancement</t>
  </si>
  <si>
    <t>L0259</t>
  </si>
  <si>
    <t>Mgr Student Support Srvc</t>
  </si>
  <si>
    <t>L0260</t>
  </si>
  <si>
    <t>Assoc Dir Ctl</t>
  </si>
  <si>
    <t>WVUA -MPB</t>
  </si>
  <si>
    <t>Ann Curry Leadership Awd</t>
  </si>
  <si>
    <t>NAMS</t>
  </si>
  <si>
    <t>Al Council</t>
  </si>
  <si>
    <t>I0956</t>
  </si>
  <si>
    <t>Research Facilities Coord</t>
  </si>
  <si>
    <t>I0957</t>
  </si>
  <si>
    <t>Supv Map Library</t>
  </si>
  <si>
    <t>I0958</t>
  </si>
  <si>
    <t>Mgr Mass Spectrometer Facility</t>
  </si>
  <si>
    <t>I0A56</t>
  </si>
  <si>
    <t>Geologic Research Spec</t>
  </si>
  <si>
    <t>I0A57</t>
  </si>
  <si>
    <t>NMR Lab Manager</t>
  </si>
  <si>
    <t>Learning Resource Ctr Spec</t>
  </si>
  <si>
    <t>D0355</t>
  </si>
  <si>
    <t>Videotape Editor</t>
  </si>
  <si>
    <t>D0359</t>
  </si>
  <si>
    <t>Envir Educator-Museum Programs</t>
  </si>
  <si>
    <t>Coding Comp Dir/Billing Supv</t>
  </si>
  <si>
    <t>V0660</t>
  </si>
  <si>
    <t>V0753</t>
  </si>
  <si>
    <t>V0757</t>
  </si>
  <si>
    <t>Coord Medical Records</t>
  </si>
  <si>
    <t>V0759</t>
  </si>
  <si>
    <t>Prog Coord BPCC</t>
  </si>
  <si>
    <t>V0760</t>
  </si>
  <si>
    <t>Electr Med Rec Chief Info Off</t>
  </si>
  <si>
    <t>V0856</t>
  </si>
  <si>
    <t>V0858</t>
  </si>
  <si>
    <t>Training Coordinator</t>
  </si>
  <si>
    <t>V0859</t>
  </si>
  <si>
    <t>Staff Psychologist</t>
  </si>
  <si>
    <t>V0957</t>
  </si>
  <si>
    <t>Clinical Supv/Speech Lang Path</t>
  </si>
  <si>
    <t>V0958</t>
  </si>
  <si>
    <t>Bryant Hall</t>
  </si>
  <si>
    <t>Riverside East</t>
  </si>
  <si>
    <t>Riverside West</t>
  </si>
  <si>
    <t>Riverside North</t>
  </si>
  <si>
    <t>Riverside Commons</t>
  </si>
  <si>
    <t>Presidential Apartments</t>
  </si>
  <si>
    <t>Bryce Lawn Apartments</t>
  </si>
  <si>
    <t>Highland Apartments</t>
  </si>
  <si>
    <t>Crimson Towers Apartments</t>
  </si>
  <si>
    <t>Denny Court Apartments</t>
  </si>
  <si>
    <t>Urban Apartments</t>
  </si>
  <si>
    <t>AKA House</t>
  </si>
  <si>
    <t>International Living Center</t>
  </si>
  <si>
    <t>Small Group I</t>
  </si>
  <si>
    <t>Small Group II</t>
  </si>
  <si>
    <t>Small Group III</t>
  </si>
  <si>
    <t>Small Group IV</t>
  </si>
  <si>
    <t>Small Group V</t>
  </si>
  <si>
    <t>Small Group VI</t>
  </si>
  <si>
    <t>Assoc VP for Human Resources</t>
  </si>
  <si>
    <t>Payroll</t>
  </si>
  <si>
    <t>Bamaflex</t>
  </si>
  <si>
    <t>Health Fair</t>
  </si>
  <si>
    <t>Staff Training</t>
  </si>
  <si>
    <t>Employee Appreciation Awards</t>
  </si>
  <si>
    <t>Employee Service Awards</t>
  </si>
  <si>
    <t>Public Safety Administration</t>
  </si>
  <si>
    <t>Police Support</t>
  </si>
  <si>
    <t>Police Community Service</t>
  </si>
  <si>
    <t>Environmental Health and Safety</t>
  </si>
  <si>
    <t>Security Technology</t>
  </si>
  <si>
    <t>Athletic Director</t>
  </si>
  <si>
    <t>Academics</t>
  </si>
  <si>
    <t>Business Office</t>
  </si>
  <si>
    <t>Cheerleaders</t>
  </si>
  <si>
    <t>Crimson Cabaret</t>
  </si>
  <si>
    <t>Concessions</t>
  </si>
  <si>
    <t>Equipment Operations</t>
  </si>
  <si>
    <t>Film</t>
  </si>
  <si>
    <t>Flight Operations</t>
  </si>
  <si>
    <t>General Admin</t>
  </si>
  <si>
    <t>Administrative Overhead</t>
  </si>
  <si>
    <t>Media Relations</t>
  </si>
  <si>
    <t>Compliance</t>
  </si>
  <si>
    <t>Legal Expense</t>
  </si>
  <si>
    <t>Strength and Conditioning</t>
  </si>
  <si>
    <t>Ticket Office</t>
  </si>
  <si>
    <t>Training</t>
  </si>
  <si>
    <t>Licensing</t>
  </si>
  <si>
    <t>Promotions</t>
  </si>
  <si>
    <t>IA Skybox/Club Marketing</t>
  </si>
  <si>
    <t>Life Skills</t>
  </si>
  <si>
    <t>SEC Student Athlete Fund</t>
  </si>
  <si>
    <t>IA Development</t>
  </si>
  <si>
    <t>Operations</t>
  </si>
  <si>
    <t>Grounds Maintenance</t>
  </si>
  <si>
    <t>Indoor Facility</t>
  </si>
  <si>
    <t>Rentals</t>
  </si>
  <si>
    <t>Postseason Budget - Men</t>
  </si>
  <si>
    <t>Nike</t>
  </si>
  <si>
    <t>Football Bowl - President's Party</t>
  </si>
  <si>
    <t xml:space="preserve">  END</t>
  </si>
  <si>
    <t>Labor Distribution Worksheet</t>
  </si>
  <si>
    <t xml:space="preserve">Monthly or Hourly Amount </t>
  </si>
  <si>
    <t>Rate</t>
  </si>
  <si>
    <t>Calculated</t>
  </si>
  <si>
    <t xml:space="preserve">Calculated </t>
  </si>
  <si>
    <t>38 - Bachelor of Science in Education - BSE</t>
  </si>
  <si>
    <t>39 - Bachelor of Science in Nursing - BSN</t>
  </si>
  <si>
    <t>40 - Doctor of Public Health - DPH</t>
  </si>
  <si>
    <t>41 - Master of Regional Planning - MRP</t>
  </si>
  <si>
    <t>Student Media Digital Media</t>
  </si>
  <si>
    <t>Associate Vice President</t>
  </si>
  <si>
    <t>Dir Satellite Tech Eng Service</t>
  </si>
  <si>
    <t>Overseas Study Academic Adv</t>
  </si>
  <si>
    <t>Asst Dean/Assoc Division Dir</t>
  </si>
  <si>
    <t>Associate Director-Books</t>
  </si>
  <si>
    <t>Asst Dir Career Edu and Dev</t>
  </si>
  <si>
    <t>Asst Dir Business-Auxiliary Sv</t>
  </si>
  <si>
    <t>Asst Dir Admin-Aux Svcs</t>
  </si>
  <si>
    <t>Lead Teacher</t>
  </si>
  <si>
    <t>Registered Nurse-Part Time</t>
  </si>
  <si>
    <t>Mgr HR Development</t>
  </si>
  <si>
    <t>TV Production Manager</t>
  </si>
  <si>
    <t>D0D55</t>
  </si>
  <si>
    <t>Audiovisual Tech Sr</t>
  </si>
  <si>
    <t>D0E54</t>
  </si>
  <si>
    <t>D0E55</t>
  </si>
  <si>
    <t>TV Producer/Anchor</t>
  </si>
  <si>
    <t>E0155</t>
  </si>
  <si>
    <t>Staff Photographer</t>
  </si>
  <si>
    <t>Creative Campus</t>
  </si>
  <si>
    <t>Classroom Resource Center</t>
  </si>
  <si>
    <t>EventTech</t>
  </si>
  <si>
    <t>Ala Entertainment Industry Dev</t>
  </si>
  <si>
    <t>HES Computer Lab</t>
  </si>
  <si>
    <t>HHPS Joint Doctoral Program</t>
  </si>
  <si>
    <t>American Journal of Health</t>
  </si>
  <si>
    <t>HS Distance Education</t>
  </si>
  <si>
    <t>Health Studies</t>
  </si>
  <si>
    <t>Athletic Inventory Purchases</t>
  </si>
  <si>
    <t>Tide Pride - Basketball Men</t>
  </si>
  <si>
    <t>Tide Pride - Softball</t>
  </si>
  <si>
    <t>Amenities</t>
  </si>
  <si>
    <t>Tide Pride Football</t>
  </si>
  <si>
    <t>Assistant Provost</t>
  </si>
  <si>
    <t>A0E60</t>
  </si>
  <si>
    <t>B0860</t>
  </si>
  <si>
    <t>Director of Annual Giving</t>
  </si>
  <si>
    <t>L0462</t>
  </si>
  <si>
    <t>L0E60</t>
  </si>
  <si>
    <t>Dir Employer Develpment/Rel</t>
  </si>
  <si>
    <t>R0661</t>
  </si>
  <si>
    <t>Assoc Athl Dir Business Office</t>
  </si>
  <si>
    <t>R0A58</t>
  </si>
  <si>
    <t>Asst Dir Web Dev &amp; Dba Mgmt</t>
  </si>
  <si>
    <t>S0856</t>
  </si>
  <si>
    <t>Copy Management Coordinator</t>
  </si>
  <si>
    <t>K0A52</t>
  </si>
  <si>
    <t>Recycling Specialist</t>
  </si>
  <si>
    <t>K0A53</t>
  </si>
  <si>
    <t>Meter Reader</t>
  </si>
  <si>
    <t>Mgr Athletic Facilities</t>
  </si>
  <si>
    <t>K0B02</t>
  </si>
  <si>
    <t>Plumber/Utility Mechanic II</t>
  </si>
  <si>
    <t>K0B03</t>
  </si>
  <si>
    <t>Plumber/Utility Mechanic III</t>
  </si>
  <si>
    <t>K0B52</t>
  </si>
  <si>
    <t>K0B54</t>
  </si>
  <si>
    <t>Asst Supv Museum Maint</t>
  </si>
  <si>
    <t>K0B55</t>
  </si>
  <si>
    <t>Acad Publishing Specialist</t>
  </si>
  <si>
    <t>K0B58</t>
  </si>
  <si>
    <t>Mgr Operations Cust Services</t>
  </si>
  <si>
    <t>K0B59</t>
  </si>
  <si>
    <t>Industrial Hygiene Supervisor</t>
  </si>
  <si>
    <t>K0B60</t>
  </si>
  <si>
    <t>Staff Engineer</t>
  </si>
  <si>
    <t>Wm D Ford Direct Lending 04/05</t>
  </si>
  <si>
    <t>Alabama Geographic Alliance</t>
  </si>
  <si>
    <t>Wilson Fdn-J&amp;E Moore Life Ins</t>
  </si>
  <si>
    <t>Interntl Assn of Limnology</t>
  </si>
  <si>
    <t>Edward R Knox Insurance</t>
  </si>
  <si>
    <t>Wayne H Gillis Insurance</t>
  </si>
  <si>
    <t>Capstone Assn Lifelong Learn</t>
  </si>
  <si>
    <t>SEEC 2006</t>
  </si>
  <si>
    <t>Trusts Held By Others</t>
  </si>
  <si>
    <t>org check</t>
  </si>
  <si>
    <t xml:space="preserve">Salaries/Wages </t>
  </si>
  <si>
    <t>Exec/Admin/Mgr General</t>
  </si>
  <si>
    <t>Exec/Admin/Mgr Increment</t>
  </si>
  <si>
    <t>Exec/Admin/Mgr-AL PO</t>
  </si>
  <si>
    <t xml:space="preserve">Faculty Administration </t>
  </si>
  <si>
    <t>Faculty Administration Increment</t>
  </si>
  <si>
    <t>Faculty Admin-AL PO</t>
  </si>
  <si>
    <t>Faculty Research</t>
  </si>
  <si>
    <t>Faculty Research - Summer</t>
  </si>
  <si>
    <t>Faculty Instruction</t>
  </si>
  <si>
    <t>UMC Permanent Funds</t>
  </si>
  <si>
    <t>CCHS Research Committee</t>
  </si>
  <si>
    <t>CCHS Marketing</t>
  </si>
  <si>
    <t>CCHS Information Tech</t>
  </si>
  <si>
    <t>UMC Temporary Funds</t>
  </si>
  <si>
    <t>Community Medicine-Leeper</t>
  </si>
  <si>
    <t>Community Medicine-Wheat</t>
  </si>
  <si>
    <t>IRHR-Kuhaja, Melissa</t>
  </si>
  <si>
    <t>Family Medicine-Blum</t>
  </si>
  <si>
    <t>Family Medicine-Alexander</t>
  </si>
  <si>
    <t>Pediatrics-Dr. Evans</t>
  </si>
  <si>
    <t>Pediatrics-Dr. Cockrum</t>
  </si>
  <si>
    <t>Pediatrics-Dr. Burgess</t>
  </si>
  <si>
    <t>Landscape and Grds-Frat Lawn Maint</t>
  </si>
  <si>
    <t>Small Group R&amp;R</t>
  </si>
  <si>
    <t>Tide Pride-Skyboxes</t>
  </si>
  <si>
    <t>Tide Pride FB Operations</t>
  </si>
  <si>
    <t>Tide Pride FB Amenities</t>
  </si>
  <si>
    <t>Campus Activities</t>
  </si>
  <si>
    <t>First Year Experience</t>
  </si>
  <si>
    <t>Campus Programming Council</t>
  </si>
  <si>
    <t>A0857</t>
  </si>
  <si>
    <t>Compliance Coord - Athletics</t>
  </si>
  <si>
    <t>A0861</t>
  </si>
  <si>
    <t>Associate A/D - Development</t>
  </si>
  <si>
    <t>G0654</t>
  </si>
  <si>
    <t>G0554</t>
  </si>
  <si>
    <t>Admissions Associate</t>
  </si>
  <si>
    <t>G0555</t>
  </si>
  <si>
    <t>Student Records Specialist</t>
  </si>
  <si>
    <t>G0556</t>
  </si>
  <si>
    <t>Academic Advisor</t>
  </si>
  <si>
    <t>G0559</t>
  </si>
  <si>
    <t>Asst Dir Int'l Recrt &amp; Admsns</t>
  </si>
  <si>
    <t>P0358</t>
  </si>
  <si>
    <t>Mgr Alumni-Admin Srvc &amp; Recrds</t>
  </si>
  <si>
    <t>Calling Center Coordinator</t>
  </si>
  <si>
    <t>P0456</t>
  </si>
  <si>
    <t>P0458</t>
  </si>
  <si>
    <t>Asst Mgr Alumni Fund</t>
  </si>
  <si>
    <t>P0558</t>
  </si>
  <si>
    <t>P0658</t>
  </si>
  <si>
    <t>Mgr Capstone Engr Society</t>
  </si>
  <si>
    <t>Q0155</t>
  </si>
  <si>
    <t>Dev Res Analyst</t>
  </si>
  <si>
    <t>Q0157</t>
  </si>
  <si>
    <t>Dev Officer</t>
  </si>
  <si>
    <t>Q0159</t>
  </si>
  <si>
    <t>Q0163</t>
  </si>
  <si>
    <t>Q0256</t>
  </si>
  <si>
    <t>Piano Tech</t>
  </si>
  <si>
    <t>Q0258</t>
  </si>
  <si>
    <t>Dir Development For Museums</t>
  </si>
  <si>
    <t>Q0259</t>
  </si>
  <si>
    <t>Dir Bryant Museum</t>
  </si>
  <si>
    <t>Q0263</t>
  </si>
  <si>
    <t>Asst VP For Development</t>
  </si>
  <si>
    <t>Q0264</t>
  </si>
  <si>
    <t>Assoc VP Advancement</t>
  </si>
  <si>
    <t>Q0357</t>
  </si>
  <si>
    <t>Annual Funds Coordinator</t>
  </si>
  <si>
    <t>Q0359</t>
  </si>
  <si>
    <t>Dir Moundville Arch Park</t>
  </si>
  <si>
    <t>Q0361</t>
  </si>
  <si>
    <t>Director Advancement Services</t>
  </si>
  <si>
    <t>Q0456</t>
  </si>
  <si>
    <t>Coord Community Music Prog</t>
  </si>
  <si>
    <t>Q0457</t>
  </si>
  <si>
    <t>Campus Arts Coordinator</t>
  </si>
  <si>
    <t>Q0460</t>
  </si>
  <si>
    <t>Dir Foundation Relations</t>
  </si>
  <si>
    <t>Assistant Vice President</t>
  </si>
  <si>
    <t>Security Resources Asst II</t>
  </si>
  <si>
    <t>Security Resource Asst III</t>
  </si>
  <si>
    <t>C0G59</t>
  </si>
  <si>
    <t>Assoc Dir UA/UWA In-Svc Ctr</t>
  </si>
  <si>
    <t>O0359</t>
  </si>
  <si>
    <t>Asst Dir Stdt Emp &amp; VA Svcs</t>
  </si>
  <si>
    <t>U0860</t>
  </si>
  <si>
    <t>Social Worker IV</t>
  </si>
  <si>
    <t>H0162</t>
  </si>
  <si>
    <t>H0258</t>
  </si>
  <si>
    <t>H0259</t>
  </si>
  <si>
    <t>Prog Mgr Prog Dev &amp; Mkt</t>
  </si>
  <si>
    <t>H0262</t>
  </si>
  <si>
    <t>H0457</t>
  </si>
  <si>
    <t>H0458</t>
  </si>
  <si>
    <t>Coord Career Services</t>
  </si>
  <si>
    <t>H0460</t>
  </si>
  <si>
    <t>H0461</t>
  </si>
  <si>
    <t>Payroll Assistant II</t>
  </si>
  <si>
    <t>Recreation Field Technician</t>
  </si>
  <si>
    <t>K0954</t>
  </si>
  <si>
    <t>Arboretum Caretaker</t>
  </si>
  <si>
    <t>K0956</t>
  </si>
  <si>
    <t>Asst Mgr Athletic Facilities</t>
  </si>
  <si>
    <t>K0958</t>
  </si>
  <si>
    <t>Asst Mgr Bldg Maint</t>
  </si>
  <si>
    <t>K0A02</t>
  </si>
  <si>
    <t>Small Equipment Mechanic</t>
  </si>
  <si>
    <t>K0A03</t>
  </si>
  <si>
    <t>Tree Trimmer</t>
  </si>
  <si>
    <t>K0A04</t>
  </si>
  <si>
    <t>Heavy Equipment Operator</t>
  </si>
  <si>
    <t>K0A07</t>
  </si>
  <si>
    <t>L0D57</t>
  </si>
  <si>
    <t>L0D59</t>
  </si>
  <si>
    <t>Director Field Experiences</t>
  </si>
  <si>
    <t>L0D60</t>
  </si>
  <si>
    <t>Asst Dean Career Services</t>
  </si>
  <si>
    <t>L0E58</t>
  </si>
  <si>
    <t>L0E59</t>
  </si>
  <si>
    <t>Senior Career Consultant</t>
  </si>
  <si>
    <t>L0F55</t>
  </si>
  <si>
    <t>Judicial Affairs Coordinator</t>
  </si>
  <si>
    <t>L0F57</t>
  </si>
  <si>
    <t>Career Consultant</t>
  </si>
  <si>
    <t>L0F58</t>
  </si>
  <si>
    <t>Sr Asst Dir Ferguson Oper</t>
  </si>
  <si>
    <t>L0G57</t>
  </si>
  <si>
    <t>H0859</t>
  </si>
  <si>
    <t>R0164</t>
  </si>
  <si>
    <t>Asst VP For Administration</t>
  </si>
  <si>
    <t>R0252</t>
  </si>
  <si>
    <t>Office Associate I</t>
  </si>
  <si>
    <t>R0253</t>
  </si>
  <si>
    <t>R0256</t>
  </si>
  <si>
    <t>R0257</t>
  </si>
  <si>
    <t>Business Coord</t>
  </si>
  <si>
    <t>R0259</t>
  </si>
  <si>
    <t>R0260</t>
  </si>
  <si>
    <t>Dir Admininistration-Graduate</t>
  </si>
  <si>
    <t>R0262</t>
  </si>
  <si>
    <t>Chief Admin Officer-CCHS</t>
  </si>
  <si>
    <t>R0354</t>
  </si>
  <si>
    <t>Data Tech Sr</t>
  </si>
  <si>
    <t>R0355</t>
  </si>
  <si>
    <t>Admin Secretary</t>
  </si>
  <si>
    <t>R0653</t>
  </si>
  <si>
    <t>Imaging Technician</t>
  </si>
  <si>
    <t>R0657</t>
  </si>
  <si>
    <t>Operations Coord - Education</t>
  </si>
  <si>
    <t>R0754</t>
  </si>
  <si>
    <t>Medical Records Coding Clerk</t>
  </si>
  <si>
    <t>R0755</t>
  </si>
  <si>
    <t>Medical Coding Clerk Superviso</t>
  </si>
  <si>
    <t>R0758</t>
  </si>
  <si>
    <t>Mgr Admin Svcs-Univ Advance</t>
  </si>
  <si>
    <t>R0854</t>
  </si>
  <si>
    <t>Office Associate Sr</t>
  </si>
  <si>
    <t>R0855</t>
  </si>
  <si>
    <t>Production Coord</t>
  </si>
  <si>
    <t>Graduate Student-Monthly</t>
  </si>
  <si>
    <t>Graduate Student-Bi-Weekly</t>
  </si>
  <si>
    <t>K5 - Biweekly Graduate Student</t>
  </si>
  <si>
    <t>SG - Summer School GTA</t>
  </si>
  <si>
    <t>SR - Summer Research Faculty</t>
  </si>
  <si>
    <t>Z2 - Contractors</t>
  </si>
  <si>
    <t>Z3 - Adjunct Faculty not on Payroll</t>
  </si>
  <si>
    <t>Z4 - ROTC - Not on Payroll</t>
  </si>
  <si>
    <t>Z5 - Retirees-Not on Payroll</t>
  </si>
  <si>
    <t>ZC - Capstone - Athl. Suppl. Mthly.</t>
  </si>
  <si>
    <t>ZH - Supplemental Pay Bi-Weekly</t>
  </si>
  <si>
    <t>B5 - Hourly Cont/On Call Staff</t>
  </si>
  <si>
    <t>D4 - Hourly UnderGrad Student</t>
  </si>
  <si>
    <t>D5 - Monthly UnderGrad Student</t>
  </si>
  <si>
    <t>E4 - Hourly Work Study Student</t>
  </si>
  <si>
    <t>E5 - Monthly Work Study Student</t>
  </si>
  <si>
    <t>CF - Capstone Foundation Only</t>
  </si>
  <si>
    <t>CH - Capstone - Athletics Houlry Temp FT</t>
  </si>
  <si>
    <t>K4 - Monthly Graduate Student</t>
  </si>
  <si>
    <t>R1 - Monthly Resident Physicians</t>
  </si>
  <si>
    <t>Z1 - NewFacultyPA NotReceived</t>
  </si>
  <si>
    <t>Employee Class for This Position</t>
  </si>
  <si>
    <t>Is this the employees Primary Job?</t>
  </si>
  <si>
    <t>Employee Class Matrix</t>
  </si>
  <si>
    <t>Employee</t>
  </si>
  <si>
    <t>Staff Members</t>
  </si>
  <si>
    <t>Pay Frequency</t>
  </si>
  <si>
    <t>Schedule based on</t>
  </si>
  <si>
    <t>Employment Status</t>
  </si>
  <si>
    <t>Hourly Staff</t>
  </si>
  <si>
    <t>Monthly</t>
  </si>
  <si>
    <t>Biweekly</t>
  </si>
  <si>
    <t>8.00 Hrs/Day</t>
  </si>
  <si>
    <t>7.75 Hrs/Day</t>
  </si>
  <si>
    <t>Regular</t>
  </si>
  <si>
    <t>Temporary or Grant Funded</t>
  </si>
  <si>
    <t>On Call</t>
  </si>
  <si>
    <t>A1</t>
  </si>
  <si>
    <t>Hourly Staff Reg Full Time 8.00 Hrs</t>
  </si>
  <si>
    <t>X</t>
  </si>
  <si>
    <t>A2</t>
  </si>
  <si>
    <t>Hourly Staff Temp Full Time 8.00 Hrs</t>
  </si>
  <si>
    <t>A3</t>
  </si>
  <si>
    <t>Hourly Staff Reg Part Time &lt; 8.00 Hrs</t>
  </si>
  <si>
    <t>A4</t>
  </si>
  <si>
    <t>B1</t>
  </si>
  <si>
    <t>Hourly Staff Reg Full Time 7.75 Hrs</t>
  </si>
  <si>
    <t>B2</t>
  </si>
  <si>
    <t>B3</t>
  </si>
  <si>
    <t>Hourly Staff Reg Part Time &lt; 7.75 Hrs</t>
  </si>
  <si>
    <t>B4</t>
  </si>
  <si>
    <t>B5</t>
  </si>
  <si>
    <t>Hourly Cont/On Call Staff</t>
  </si>
  <si>
    <t>T1</t>
  </si>
  <si>
    <t>T2</t>
  </si>
  <si>
    <t>T3</t>
  </si>
  <si>
    <t>T4</t>
  </si>
  <si>
    <t>U1</t>
  </si>
  <si>
    <t>U2</t>
  </si>
  <si>
    <t>U3</t>
  </si>
  <si>
    <t>U4</t>
  </si>
  <si>
    <t>Monthly Staff</t>
  </si>
  <si>
    <t>G1</t>
  </si>
  <si>
    <t>G2</t>
  </si>
  <si>
    <t>G3</t>
  </si>
  <si>
    <t>G4</t>
  </si>
  <si>
    <t>H1</t>
  </si>
  <si>
    <t>H2</t>
  </si>
  <si>
    <t>H3</t>
  </si>
  <si>
    <t>H4</t>
  </si>
  <si>
    <t>Monthly Staff Temp Part Time &lt; 7.75 Hrs</t>
  </si>
  <si>
    <t>Monthly Staff Paid over 9 Months</t>
  </si>
  <si>
    <t>P1</t>
  </si>
  <si>
    <t>P2</t>
  </si>
  <si>
    <t>P3</t>
  </si>
  <si>
    <t>P4</t>
  </si>
  <si>
    <t>Monthly Staff Paid over 10 Months</t>
  </si>
  <si>
    <t>Q1</t>
  </si>
  <si>
    <t>Q2</t>
  </si>
  <si>
    <t>Q3</t>
  </si>
  <si>
    <t>Q4</t>
  </si>
  <si>
    <t>Monthly Staff Paid over 11 Months</t>
  </si>
  <si>
    <t>V1</t>
  </si>
  <si>
    <t>Post Docs</t>
  </si>
  <si>
    <t>L1</t>
  </si>
  <si>
    <t>Monthly Post Doc FT</t>
  </si>
  <si>
    <t>L3</t>
  </si>
  <si>
    <t>Monthly Post Docs Part Time</t>
  </si>
  <si>
    <t>Resident Physicians</t>
  </si>
  <si>
    <t>R1</t>
  </si>
  <si>
    <t>Monthly Resident Physicians</t>
  </si>
  <si>
    <t>Pay Deferred for Summer</t>
  </si>
  <si>
    <t>Faculty Member is to be Paid</t>
  </si>
  <si>
    <t>9 over 12</t>
  </si>
  <si>
    <t>9 over 9</t>
  </si>
  <si>
    <t>12 over 12</t>
  </si>
  <si>
    <t>9 Month Faculty</t>
  </si>
  <si>
    <t>I1</t>
  </si>
  <si>
    <t>I2</t>
  </si>
  <si>
    <t>I3</t>
  </si>
  <si>
    <t>I4</t>
  </si>
  <si>
    <t>I9</t>
  </si>
  <si>
    <t>IR</t>
  </si>
  <si>
    <t>12 Month Faculty</t>
  </si>
  <si>
    <t>J1</t>
  </si>
  <si>
    <t>J2</t>
  </si>
  <si>
    <t>J3</t>
  </si>
  <si>
    <t>J4</t>
  </si>
  <si>
    <t>JD</t>
  </si>
  <si>
    <t>Faculty - Summer/Interim Terms Only</t>
  </si>
  <si>
    <t>SF</t>
  </si>
  <si>
    <t>SG</t>
  </si>
  <si>
    <t>SR</t>
  </si>
  <si>
    <t>Summer Research Faculty</t>
  </si>
  <si>
    <t>Students</t>
  </si>
  <si>
    <t>Student is paid from</t>
  </si>
  <si>
    <t>Undergraduate Students Only</t>
  </si>
  <si>
    <t>State or Grant Funds</t>
  </si>
  <si>
    <t>Federal Work Study</t>
  </si>
  <si>
    <t>D4</t>
  </si>
  <si>
    <t>D5</t>
  </si>
  <si>
    <t>E4</t>
  </si>
  <si>
    <t>Hourly Work Study Student</t>
  </si>
  <si>
    <t>E5</t>
  </si>
  <si>
    <t>Monthly Work Study Student</t>
  </si>
  <si>
    <t>Graduate Students Only</t>
  </si>
  <si>
    <t>K4</t>
  </si>
  <si>
    <t>K5</t>
  </si>
  <si>
    <t>Biweekly Graduate Student</t>
  </si>
  <si>
    <t>Other Employee Classes</t>
  </si>
  <si>
    <t>Supplemental Pay Only</t>
  </si>
  <si>
    <t>ZH</t>
  </si>
  <si>
    <t>Supplemental Pay Bi-Weekly</t>
  </si>
  <si>
    <t>ZM</t>
  </si>
  <si>
    <t>ZC</t>
  </si>
  <si>
    <t>Capstone - Athl. Suppl. Mthly.</t>
  </si>
  <si>
    <t>Capstone Foundation Only</t>
  </si>
  <si>
    <t>CF</t>
  </si>
  <si>
    <t>CH</t>
  </si>
  <si>
    <t>Capstone - Athletics Houlry Temp FT</t>
  </si>
  <si>
    <t>Not Paid</t>
  </si>
  <si>
    <t>Z1</t>
  </si>
  <si>
    <t>NewFacultyPA NotReceived</t>
  </si>
  <si>
    <t>Z2</t>
  </si>
  <si>
    <t>Contractors</t>
  </si>
  <si>
    <t>Z3</t>
  </si>
  <si>
    <t>Adjunct Faculty not on Payroll</t>
  </si>
  <si>
    <t>Z4</t>
  </si>
  <si>
    <t>ROTC - Not on Payroll</t>
  </si>
  <si>
    <t>Z5</t>
  </si>
  <si>
    <t>Retirees-Not on Payroll</t>
  </si>
  <si>
    <t>A1 - Hourly Staff Reg Full Time 8.00 Hrs</t>
  </si>
  <si>
    <t>A2 - Hourly Staff Temp Full Time 8.00 Hrs</t>
  </si>
  <si>
    <t>A3 - Hourly Staff Reg Part Time &lt; 8.00 Hrs</t>
  </si>
  <si>
    <t>A4 - Hourly Staff Temp Part Time &lt; 8.00 Hrs</t>
  </si>
  <si>
    <t>B1 - Hourly Staff Reg Full Time 7.75 Hrs</t>
  </si>
  <si>
    <t>B2 - Hourly Staff Temp Full Time 7.75 Hrs</t>
  </si>
  <si>
    <t>B3 - Hourly Staff Reg Part Time &lt; 7.75 Hrs</t>
  </si>
  <si>
    <t>B4 - Hourly Staff Temp Part Time &lt; 7.75 Hrs</t>
  </si>
  <si>
    <t>T1 - Hourly Staff Reg Full Time 8.00 Hrs Paid 9 Mo</t>
  </si>
  <si>
    <t>T2 - Hourly Staff Reg Full Time 7.75 Hrs Paid 9 Mo</t>
  </si>
  <si>
    <t>T3 - Hourly Staff Reg Part Time &lt; 8.00 Hrs Paid 9 Mo</t>
  </si>
  <si>
    <t>T4 - Hourly Staff Reg Part Time&lt; 7.75 Hrs Paid 9 Mo</t>
  </si>
  <si>
    <t>U1 - Hourly Staff Reg Full Time 8.00 Hrs Paid 10 Mo</t>
  </si>
  <si>
    <t>U2 - Hourly Staff Reg Full Time 7.75 Hrs Paid 10 Mo</t>
  </si>
  <si>
    <t>U3 - Hourly Staff Reg Part Time &lt; 8.00 Hrs Paid 10 Mo</t>
  </si>
  <si>
    <t>U4 - Hourly Staff Reg Part Time &lt; 7.75 Hrs Paid 10 Mo</t>
  </si>
  <si>
    <t xml:space="preserve">G1 - Monthly Staff Reg Full Time 8.00 Hrs </t>
  </si>
  <si>
    <t xml:space="preserve">G2 - Monthly Staff Temp Full Time 8.00 Hrs </t>
  </si>
  <si>
    <t>G3 - Monthly Staff Reg Part Time &lt; 8.00 Hrs</t>
  </si>
  <si>
    <t>G4 - Monthly Staff Temp Part Time &lt; 8.00 Hrs</t>
  </si>
  <si>
    <t>H1 - Monthly Staff Reg Full Time 7.75 Hrs</t>
  </si>
  <si>
    <t>H2 - Monthly Staff Temp Full Time 7.75 Hrs</t>
  </si>
  <si>
    <t>H4 - Monthly Staff Temp Part Time &lt; 7.75 Hrs</t>
  </si>
  <si>
    <t>L1 - Monthly Post Doc FT</t>
  </si>
  <si>
    <t>L3 - Monthly Post Docs Part Time</t>
  </si>
  <si>
    <t>Full Time 1.00 FTE</t>
  </si>
  <si>
    <t>Part Time Less Than 1.00 FTE</t>
  </si>
  <si>
    <t>Hourly Staff Temp Part Time &lt; 8.00 Hrs</t>
  </si>
  <si>
    <t>Hourly Staff Temp Full Time 7.75 Hrs</t>
  </si>
  <si>
    <t>Hourly Staff Temp Part Time &lt; 7.75 Hrs</t>
  </si>
  <si>
    <t>Hourly Staff Reg Full Time 8.00 Hrs Paid 9 Mo</t>
  </si>
  <si>
    <t>Hourly Staff Reg Full Time 7.75 Hrs Paid 9 Mo</t>
  </si>
  <si>
    <t>Hourly Staff Reg Part Time &lt; 8.00 Hrs Paid 9 Mo</t>
  </si>
  <si>
    <t>Hourly Staff Reg Part Time&lt; 7.75 Hrs Paid 9 Mo</t>
  </si>
  <si>
    <t>Hourly Staff Reg Full Time 8.00 Hrs Paid 10 Mo</t>
  </si>
  <si>
    <t>Hourly Staff Reg Full Time 7.75 Hrs Paid 10 Mo</t>
  </si>
  <si>
    <t>Hourly Staff Reg Part Time &lt; 8.00 Hrs Paid 10 Mo</t>
  </si>
  <si>
    <t>Hourly Staff Reg Part Time &lt; 7.75 Hrs Paid 10 Mo</t>
  </si>
  <si>
    <t xml:space="preserve">Monthly Staff Reg Full Time 8.00 Hrs </t>
  </si>
  <si>
    <t xml:space="preserve">Monthly Staff Temp Full Time 8.00 Hrs </t>
  </si>
  <si>
    <t>Monthly Staff Reg Part Time &lt; 8.00 Hrs</t>
  </si>
  <si>
    <t>Monthly Staff Temp Part Time &lt; 8.00 Hrs</t>
  </si>
  <si>
    <t>Monthly Staff Reg Full Time 7.75 Hrs</t>
  </si>
  <si>
    <t>Monthly Staff Temp Full Time 7.75 Hrs</t>
  </si>
  <si>
    <t>U0755</t>
  </si>
  <si>
    <t>H0559</t>
  </si>
  <si>
    <t>Distance Edu On-Site Coord</t>
  </si>
  <si>
    <t>H0659</t>
  </si>
  <si>
    <t>Marketing/Prog Mgr Prof Dev</t>
  </si>
  <si>
    <t>H0760</t>
  </si>
  <si>
    <t>Assoc Dir-Prog Dev &amp; Mkting</t>
  </si>
  <si>
    <t>A0B59</t>
  </si>
  <si>
    <t>A0C59</t>
  </si>
  <si>
    <t>Dir of Player Development</t>
  </si>
  <si>
    <t>A0F60</t>
  </si>
  <si>
    <t>Dir of Event Management</t>
  </si>
  <si>
    <t>C0J59</t>
  </si>
  <si>
    <t>Mgr Sponsored Prgms Fin Svcs</t>
  </si>
  <si>
    <t>D0D56</t>
  </si>
  <si>
    <t>Senior Producer/Host</t>
  </si>
  <si>
    <t>K0A61</t>
  </si>
  <si>
    <t>Dir Logistics &amp; Support Svcs</t>
  </si>
  <si>
    <t>Q0G60</t>
  </si>
  <si>
    <t>Director of Leadership Gifts</t>
  </si>
  <si>
    <t>U0957</t>
  </si>
  <si>
    <t>Project Accountant</t>
  </si>
  <si>
    <t>Z1FAC</t>
  </si>
  <si>
    <t>New Faculty PA not Received</t>
  </si>
  <si>
    <t>Z2CON</t>
  </si>
  <si>
    <t>Contractors Not Paid by UA PR</t>
  </si>
  <si>
    <t>Z3AJN</t>
  </si>
  <si>
    <t>Adjunct Not Paid on Payroll</t>
  </si>
  <si>
    <t>Z4RTC</t>
  </si>
  <si>
    <t>ROTC Not Paid by UA PR</t>
  </si>
  <si>
    <t>Z5RET</t>
  </si>
  <si>
    <t>Retirees Not Paid by UA PR</t>
  </si>
  <si>
    <t>Office for Research and Service</t>
  </si>
  <si>
    <t>Transit</t>
  </si>
  <si>
    <t>Gymnastics Host</t>
  </si>
  <si>
    <t>G0D58</t>
  </si>
  <si>
    <t>Asst Dir Testing Services</t>
  </si>
  <si>
    <t>J0954</t>
  </si>
  <si>
    <t>Digitization Specialist</t>
  </si>
  <si>
    <t>K0I60</t>
  </si>
  <si>
    <t>Contract Specialist</t>
  </si>
  <si>
    <t>T0153</t>
  </si>
  <si>
    <t>Assistant Teacher</t>
  </si>
  <si>
    <t>V0262</t>
  </si>
  <si>
    <t>V0I57</t>
  </si>
  <si>
    <t>Univ Planner &amp; Landscape Designer</t>
  </si>
  <si>
    <t>Bruno Team Event</t>
  </si>
  <si>
    <t>UREC Intramurals</t>
  </si>
  <si>
    <t>UREC Membership Services</t>
  </si>
  <si>
    <t>UREC Pro Shop</t>
  </si>
  <si>
    <t>UREC Patron/Customer Services</t>
  </si>
  <si>
    <t>UREC Fitness/Group Exercise</t>
  </si>
  <si>
    <t>UREC Personal Training</t>
  </si>
  <si>
    <t>UREC Nutrition</t>
  </si>
  <si>
    <t>UREC Testing</t>
  </si>
  <si>
    <t>UREC Climbing Wall</t>
  </si>
  <si>
    <t>Grants &amp; Contracts Spec</t>
  </si>
  <si>
    <t>U0258</t>
  </si>
  <si>
    <t>U0260</t>
  </si>
  <si>
    <t>Assoc Dir-Oper Stdt Receivable</t>
  </si>
  <si>
    <t>U0354</t>
  </si>
  <si>
    <t>Personnel Data Assistant</t>
  </si>
  <si>
    <t>U0355</t>
  </si>
  <si>
    <t>Payroll Assistant III</t>
  </si>
  <si>
    <t>U0360</t>
  </si>
  <si>
    <t>U0453</t>
  </si>
  <si>
    <t>Pharmacy Technician</t>
  </si>
  <si>
    <t>U0454</t>
  </si>
  <si>
    <t>17 - Engineer of Mines/Mining Engineer - EM</t>
  </si>
  <si>
    <t>18 - Master of Arts - MA</t>
  </si>
  <si>
    <t>57 - Master of Public Policy - MPP</t>
  </si>
  <si>
    <t>58 - Doctor of Hebrew Letters - DHL</t>
  </si>
  <si>
    <t>Job Title</t>
  </si>
  <si>
    <t>AISCE</t>
  </si>
  <si>
    <t>White - Non-Hispanic</t>
  </si>
  <si>
    <t>Black - Non-Hispanic</t>
  </si>
  <si>
    <t>Hispanic</t>
  </si>
  <si>
    <t>Asian or Pacific Islander</t>
  </si>
  <si>
    <t>American Indian or Alaskan Native</t>
  </si>
  <si>
    <t>SOMED-CBER</t>
  </si>
  <si>
    <t>Voluntary Services</t>
  </si>
  <si>
    <t>Multiculturism</t>
  </si>
  <si>
    <t>Diversity</t>
  </si>
  <si>
    <t>B0K57</t>
  </si>
  <si>
    <t>Assoc Editor Dig and Elec Publ</t>
  </si>
  <si>
    <t>C0H59</t>
  </si>
  <si>
    <t>University Process Improv Cons</t>
  </si>
  <si>
    <t>Career Consultant--Part-Time</t>
  </si>
  <si>
    <t>L0G59</t>
  </si>
  <si>
    <t>Asst Dir Women's Resource Ctr</t>
  </si>
  <si>
    <t>L0H59</t>
  </si>
  <si>
    <t>L0I55</t>
  </si>
  <si>
    <t>Scholarship Specialist</t>
  </si>
  <si>
    <t>L0I59</t>
  </si>
  <si>
    <t>L0J55</t>
  </si>
  <si>
    <t>Campus Recruiting Coordinator</t>
  </si>
  <si>
    <t>L0J59</t>
  </si>
  <si>
    <t>M0154</t>
  </si>
  <si>
    <t>Assignments Coordinator</t>
  </si>
  <si>
    <t>M0656</t>
  </si>
  <si>
    <t>Community Director</t>
  </si>
  <si>
    <t>M0A58</t>
  </si>
  <si>
    <t>Asst Dir Residence Education</t>
  </si>
  <si>
    <t>Research Project Coordinator</t>
  </si>
  <si>
    <t>C0J58</t>
  </si>
  <si>
    <t>Sr Grant Administrator</t>
  </si>
  <si>
    <t>F0C60</t>
  </si>
  <si>
    <t>Executive Director AREREC</t>
  </si>
  <si>
    <t>BPCC Custodian</t>
  </si>
  <si>
    <t>N0261</t>
  </si>
  <si>
    <t>Q0D56</t>
  </si>
  <si>
    <t>Early Music Tchr/Grant Writer</t>
  </si>
  <si>
    <t>S0361</t>
  </si>
  <si>
    <t>Facilities Gameday Operations</t>
  </si>
  <si>
    <t>Upholstery Shop</t>
  </si>
  <si>
    <t>R0C57</t>
  </si>
  <si>
    <t>Conference Manager</t>
  </si>
  <si>
    <t>R0C60</t>
  </si>
  <si>
    <t>R0E57</t>
  </si>
  <si>
    <t>R0H57</t>
  </si>
  <si>
    <t xml:space="preserve">      </t>
  </si>
  <si>
    <t>Assistant Athletic Trainer</t>
  </si>
  <si>
    <t>A0457</t>
  </si>
  <si>
    <t>Asst Dir Tide Pride</t>
  </si>
  <si>
    <t>A0461</t>
  </si>
  <si>
    <t>Assoc Athl Dir - Sr Women Admi</t>
  </si>
  <si>
    <t>A0559</t>
  </si>
  <si>
    <t>Athletic Trainer</t>
  </si>
  <si>
    <t>A0560</t>
  </si>
  <si>
    <t>A0561</t>
  </si>
  <si>
    <t>Assoc Athl Dir - Sports Info</t>
  </si>
  <si>
    <t>A0654</t>
  </si>
  <si>
    <t>Camp Supervisor/Manager</t>
  </si>
  <si>
    <t>Athletic Event Worker</t>
  </si>
  <si>
    <t>Athletic Intern</t>
  </si>
  <si>
    <t>Research Aide</t>
  </si>
  <si>
    <t>WVUA-7 Intern</t>
  </si>
  <si>
    <t>Intramural Sports Asst</t>
  </si>
  <si>
    <t>A0152</t>
  </si>
  <si>
    <t>Athletic Fac Laborer</t>
  </si>
  <si>
    <t>A0156</t>
  </si>
  <si>
    <t>Asst Sports Information Dir</t>
  </si>
  <si>
    <t>A0158</t>
  </si>
  <si>
    <t>Athletic Equipment Mgr</t>
  </si>
  <si>
    <t>A0161</t>
  </si>
  <si>
    <t>Assoc Athl Dir Compliance</t>
  </si>
  <si>
    <t>A0253</t>
  </si>
  <si>
    <t>Athletic Field Tech</t>
  </si>
  <si>
    <t>A0255</t>
  </si>
  <si>
    <t>Coord Cheerleader Squads</t>
  </si>
  <si>
    <t>Academic Prog Advisor-Athl</t>
  </si>
  <si>
    <t>A0258</t>
  </si>
  <si>
    <t>A0259</t>
  </si>
  <si>
    <t>Dir Football Operations</t>
  </si>
  <si>
    <t>A0263</t>
  </si>
  <si>
    <t>A0353</t>
  </si>
  <si>
    <t>Athletic Fac Laborer II</t>
  </si>
  <si>
    <t>A0355</t>
  </si>
  <si>
    <t>Athletic Relations Coord</t>
  </si>
  <si>
    <t>CCHS Social Work</t>
  </si>
  <si>
    <t>Community and Rural Medicine</t>
  </si>
  <si>
    <t>Institute for Rural Health Research</t>
  </si>
  <si>
    <t>Family Medicine</t>
  </si>
  <si>
    <t>Health Sciences Library</t>
  </si>
  <si>
    <t>Internal Medicine</t>
  </si>
  <si>
    <t>Hospitalists</t>
  </si>
  <si>
    <t>OB and GYN</t>
  </si>
  <si>
    <t>Graduate Stdt-Athletic Tutor</t>
  </si>
  <si>
    <t>E0456</t>
  </si>
  <si>
    <t>Studio Manager-Photography</t>
  </si>
  <si>
    <t>F0D60</t>
  </si>
  <si>
    <t>Dir Capstone Intl Academic Pro</t>
  </si>
  <si>
    <t>G0B56</t>
  </si>
  <si>
    <t>Degree Certification Spc</t>
  </si>
  <si>
    <t>K0662</t>
  </si>
  <si>
    <t>K0T59</t>
  </si>
  <si>
    <t>Contract Administrator-FA Admn</t>
  </si>
  <si>
    <t>N0657</t>
  </si>
  <si>
    <t>T0360</t>
  </si>
  <si>
    <t>Mental Health Professional IV</t>
  </si>
  <si>
    <t>Org Mat Stable Isotope Analysis Ctr</t>
  </si>
  <si>
    <t>Autism Spectrum Disorders Clinic</t>
  </si>
  <si>
    <t>Anxiety Disorders Clinic</t>
  </si>
  <si>
    <t>Alabama Scholastic Press Assoc</t>
  </si>
  <si>
    <t>Monthly Undergraduate Student</t>
  </si>
  <si>
    <t>Employment Definitions</t>
  </si>
  <si>
    <r>
      <rPr>
        <b/>
        <u/>
        <sz val="10"/>
        <rFont val="Arial"/>
        <family val="2"/>
      </rPr>
      <t>Regular</t>
    </r>
    <r>
      <rPr>
        <sz val="10"/>
        <rFont val="Arial"/>
        <family val="2"/>
      </rPr>
      <t xml:space="preserve"> Employees- Based on the business necssities of the University and based on available monies – there is a reasonable expectation for continued funding for these positions. These employees are eligible for benefits. </t>
    </r>
  </si>
  <si>
    <r>
      <rPr>
        <b/>
        <u/>
        <sz val="10"/>
        <rFont val="Arial"/>
        <family val="2"/>
      </rPr>
      <t>Temporary Employees</t>
    </r>
    <r>
      <rPr>
        <sz val="10"/>
        <rFont val="Arial"/>
        <family val="2"/>
      </rPr>
      <t xml:space="preserve"> - Appointments to these positions have an expected termination date of less than one year from the initial date of employment. These employees are not eligible for benefits. Note: All students, regardless of work schedule, are considered Temporary Part-Time employees.
</t>
    </r>
  </si>
  <si>
    <r>
      <rPr>
        <b/>
        <u/>
        <sz val="10"/>
        <rFont val="Arial"/>
        <family val="2"/>
      </rPr>
      <t>Full time</t>
    </r>
    <r>
      <rPr>
        <sz val="10"/>
        <rFont val="Arial"/>
        <family val="2"/>
      </rPr>
      <t xml:space="preserve"> - These are positions with a FTE of 1.0, which requires the employee to regularly work 38.75 or 40.00 hours per week</t>
    </r>
  </si>
  <si>
    <r>
      <rPr>
        <b/>
        <u/>
        <sz val="10"/>
        <rFont val="Arial"/>
        <family val="2"/>
      </rPr>
      <t>Part Time.</t>
    </r>
    <r>
      <rPr>
        <sz val="10"/>
        <rFont val="Arial"/>
        <family val="2"/>
      </rPr>
      <t xml:space="preserve"> These are positions of at least .5 FTE but less than 1.0 FTE which require employees to regularly work a minimum of approximately 20 hours per week</t>
    </r>
  </si>
  <si>
    <r>
      <t>Contingent / On Call</t>
    </r>
    <r>
      <rPr>
        <sz val="10"/>
        <rFont val="Arial"/>
        <family val="2"/>
      </rPr>
      <t xml:space="preserve"> – These are positions that require less than .5 FTE and work schedules of no particular hours or duration. Employees who  fill these positions may also be expected to work an on-going but irregular   schedule OR work short-term temporary schedules OR work on call. These employees may work any other schedule not meeting the  requirements established above for regular or temporary employment categories.</t>
    </r>
  </si>
  <si>
    <r>
      <t>Regular Full Time</t>
    </r>
    <r>
      <rPr>
        <sz val="10"/>
        <rFont val="Arial"/>
        <family val="2"/>
      </rPr>
      <t xml:space="preserve">. These are positions with a FTE of 1.0, which requires the employee to regularly work 38.75 or 40.00 hours per week. Based on the business necssities of the University and based on available monies – there is a reasonable expectation for continued funding for these positions. These employees are eligible for benefits. </t>
    </r>
  </si>
  <si>
    <r>
      <t>Regular Part Time</t>
    </r>
    <r>
      <rPr>
        <sz val="10"/>
        <rFont val="Arial"/>
        <family val="2"/>
      </rPr>
      <t>. These are positions of at least .5 FTE but less than 1.0 FTE which require employees to regularly work a minimum of approximately 20 hours per week. Based on the business necessities of the University and based on available monies – there is a reasonable expectation of continued funding for these positions. These employees are eligible for benefits.</t>
    </r>
  </si>
  <si>
    <r>
      <t>Temporary Full Time</t>
    </r>
    <r>
      <rPr>
        <sz val="10"/>
        <rFont val="Arial"/>
        <family val="2"/>
      </rPr>
      <t xml:space="preserve">. These are positions of 1.0 FTE which require employees to work 38.75 or 40.00 hours per week. Appointments to these positions have an expected termination date of less than one year from the initial date of employment. These employees are not eligible for benefits.  </t>
    </r>
  </si>
  <si>
    <r>
      <t>Temporary Part Time</t>
    </r>
    <r>
      <rPr>
        <sz val="10"/>
        <rFont val="Arial"/>
        <family val="2"/>
      </rPr>
      <t>. These are positions of at least .5 FTE but less than 1.0 FTE, which require employees to regularly work a minimum of approximately 20 hours per week. Appointments to these positions have an expected termination date of less than one year from the initial date of employment. These employees are not eligible for benefits. Note: All students, regardless of work schedule, are considered Temporary Part-Time employees.</t>
    </r>
  </si>
  <si>
    <t>Contract is:</t>
  </si>
  <si>
    <t>Multi-year</t>
  </si>
  <si>
    <t>Renewable</t>
  </si>
  <si>
    <t>Faculty Employee Classes</t>
  </si>
  <si>
    <t>RFT</t>
  </si>
  <si>
    <t>Salary deferral paid in summer</t>
  </si>
  <si>
    <t>Not physically working the RFT assignment in summer, but may have other position(s)</t>
  </si>
  <si>
    <t>End date:  08/15/yy or TFN</t>
  </si>
  <si>
    <t>FTE = 1</t>
  </si>
  <si>
    <t>TFT</t>
  </si>
  <si>
    <t>Very few that are grant-funded</t>
  </si>
  <si>
    <t>On Multi-year Contract</t>
  </si>
  <si>
    <t>1. Salary deferral years 1 and 2</t>
  </si>
  <si>
    <t>2. No salary deferral on year 3</t>
  </si>
  <si>
    <t>3. Year 3 will become I9</t>
  </si>
  <si>
    <t>4. End date for year 1 &amp; 2:  08/15/yy</t>
  </si>
  <si>
    <t>5. End date for year 3:  05/15/yy</t>
  </si>
  <si>
    <t>6. FTE = 1</t>
  </si>
  <si>
    <t>Temporary Renewable Contract</t>
  </si>
  <si>
    <t>1. Appointed annually (due to budget restraints)</t>
  </si>
  <si>
    <t>2. Have salary deferral until the academic year in which they are no longer returning (at which point they become I9)</t>
  </si>
  <si>
    <t>3. End date:  08/15/yy if continuing</t>
  </si>
  <si>
    <t>4. End date:  05/15/yy if terminating</t>
  </si>
  <si>
    <t>5. FTE = 1</t>
  </si>
  <si>
    <t>6. Expect to return the following academic year</t>
  </si>
  <si>
    <t>Teaching Faculty</t>
  </si>
  <si>
    <t>Do not work in summer on this same TFT position</t>
  </si>
  <si>
    <t>End date:  05/15/yy</t>
  </si>
  <si>
    <t>No salary deferral (will not be paid in summer on a portion of this salary)</t>
  </si>
  <si>
    <t>Employees with less than 9 months (i.e. FT for one semester)</t>
  </si>
  <si>
    <r>
      <t xml:space="preserve">RFT (but do not want to be cut salary deferral)  </t>
    </r>
    <r>
      <rPr>
        <b/>
        <sz val="10"/>
        <rFont val="Arial"/>
        <family val="2"/>
      </rPr>
      <t>*This is an Exception</t>
    </r>
  </si>
  <si>
    <t>Must be approved by Academic Affairs in advance of commitment to faculty member</t>
  </si>
  <si>
    <t>Expected to be reappointed</t>
  </si>
  <si>
    <t>TPT</t>
  </si>
  <si>
    <t>End date:  will exist</t>
  </si>
  <si>
    <t>No salary deferral (will not be paid in summer on a portion of this</t>
  </si>
  <si>
    <t>Majority of these will be one semester only</t>
  </si>
  <si>
    <t>FTE &lt; 1  (Benefits eligible if &gt;= .5 FTE)</t>
  </si>
  <si>
    <t>No salary deferral</t>
  </si>
  <si>
    <t>Works throughout summer</t>
  </si>
  <si>
    <t>End date: TFN  (could possibly be 08/15/yy)</t>
  </si>
  <si>
    <t>Paid Banner work days (i.e. no guaranteed contract amt)</t>
  </si>
  <si>
    <t>Normally do not teach</t>
  </si>
  <si>
    <t>Accrue Annual and Sick Leave</t>
  </si>
  <si>
    <t>Works throughout summer on campus on the J1 position</t>
  </si>
  <si>
    <t>End date: any or TFN</t>
  </si>
  <si>
    <t>Works throughout summer on campus on the J2 position</t>
  </si>
  <si>
    <t>RPT</t>
  </si>
  <si>
    <t>FTE &gt;= .5 and &lt; 1</t>
  </si>
  <si>
    <t>End date:  may or may not exist (could be ended due to budget)</t>
  </si>
  <si>
    <t>End date: will exist</t>
  </si>
  <si>
    <t>FTE &lt; 1</t>
  </si>
  <si>
    <t xml:space="preserve">Has no benefits regardless of service </t>
  </si>
  <si>
    <t>A0D59</t>
  </si>
  <si>
    <t>Dir Life Skills &amp; Com Outreach</t>
  </si>
  <si>
    <t>K0502</t>
  </si>
  <si>
    <t>Building Svs Specialist</t>
  </si>
  <si>
    <t>Mgr Electrical Maint</t>
  </si>
  <si>
    <t>K0Q54</t>
  </si>
  <si>
    <t>Recycling Specialist Sr</t>
  </si>
  <si>
    <t>Huntsville EMBA Program</t>
  </si>
  <si>
    <t>H3 - Monthly Staff Reg Part Time &lt; 7.75 Hrs</t>
  </si>
  <si>
    <t>A0A61</t>
  </si>
  <si>
    <t>Assoc AD Media Relat-Football</t>
  </si>
  <si>
    <t>Dean of Students</t>
  </si>
  <si>
    <t>BUDGET CHANGE FORM NUMBER</t>
  </si>
  <si>
    <t>G0362</t>
  </si>
  <si>
    <t>Exec Dir Undergrad Admissions</t>
  </si>
  <si>
    <t>V0A54</t>
  </si>
  <si>
    <t>Credentialing/Reporting Coord</t>
  </si>
  <si>
    <t>W0362</t>
  </si>
  <si>
    <t>W0462</t>
  </si>
  <si>
    <t>Director Payroll</t>
  </si>
  <si>
    <t>W0562</t>
  </si>
  <si>
    <t>Director of Benefits</t>
  </si>
  <si>
    <t>Y0359</t>
  </si>
  <si>
    <t>Director Access Control</t>
  </si>
  <si>
    <t>Capstone Insurance Programs</t>
  </si>
  <si>
    <t>Upholstery</t>
  </si>
  <si>
    <t>Nick at Noon</t>
  </si>
  <si>
    <t>FAC-Assoc of Chinese Students &amp; Sch</t>
  </si>
  <si>
    <t>FAC-3E Campus Ministry</t>
  </si>
  <si>
    <t>Executive Contingency</t>
  </si>
  <si>
    <t>FAC Expenses</t>
  </si>
  <si>
    <t>Graduate Student-Library</t>
  </si>
  <si>
    <t>K0A09</t>
  </si>
  <si>
    <t>Street Sweeper Operator</t>
  </si>
  <si>
    <t>K0M55</t>
  </si>
  <si>
    <t>Civil &amp; Surveying Technician</t>
  </si>
  <si>
    <t>W0757</t>
  </si>
  <si>
    <t>Coord Stdt Asst Employment</t>
  </si>
  <si>
    <t>A0E59</t>
  </si>
  <si>
    <t>D0E59</t>
  </si>
  <si>
    <t>Assoc Dir Gadsden Ctr</t>
  </si>
  <si>
    <t>Asst Mgr Grounds</t>
  </si>
  <si>
    <t>K0S58</t>
  </si>
  <si>
    <t>Enterprise Technology-Academic Supp</t>
  </si>
  <si>
    <t>Grounds</t>
  </si>
  <si>
    <t>Supply Store - Ferguson</t>
  </si>
  <si>
    <t>Supply Store - Law School</t>
  </si>
  <si>
    <t>Supply Store - Tutwiler</t>
  </si>
  <si>
    <t>Supply Store - Museum</t>
  </si>
  <si>
    <t>FAC-Kappa Alpha Order</t>
  </si>
  <si>
    <t>FAC-The Community Closet</t>
  </si>
  <si>
    <t>FAC-Phi Delta Theta</t>
  </si>
  <si>
    <t>Office of Disabil Serv-Accom</t>
  </si>
  <si>
    <t>Tourism Project</t>
  </si>
  <si>
    <t>Supply Chain Institute</t>
  </si>
  <si>
    <t>Paul Bryant Conference Ctr</t>
  </si>
  <si>
    <t>Law School Admissions Office</t>
  </si>
  <si>
    <t>Law School Public Interest Institut</t>
  </si>
  <si>
    <t>Law School Career Services Office</t>
  </si>
  <si>
    <t>Law School Info &amp; Tech Support</t>
  </si>
  <si>
    <t>CrossingPoints Trainee</t>
  </si>
  <si>
    <t>C0N59</t>
  </si>
  <si>
    <t>Project Mgr-Entrepre. Init.</t>
  </si>
  <si>
    <t>D0A60</t>
  </si>
  <si>
    <t>F0G59</t>
  </si>
  <si>
    <t>Comm &amp; Eco Dev Proj Mgr</t>
  </si>
  <si>
    <t>G0C57</t>
  </si>
  <si>
    <t>Asst Registrar &amp; Publ Coord</t>
  </si>
  <si>
    <t>G0H59</t>
  </si>
  <si>
    <t>Automotive Detailer</t>
  </si>
  <si>
    <t>K0551</t>
  </si>
  <si>
    <t>AMSTI Materials Worker</t>
  </si>
  <si>
    <t>Manager Architectural Drafting</t>
  </si>
  <si>
    <t>K0T58</t>
  </si>
  <si>
    <t>Fire Safety Manager</t>
  </si>
  <si>
    <t>C&amp;BA Internship Coord</t>
  </si>
  <si>
    <t>L0N58</t>
  </si>
  <si>
    <t>L0O59</t>
  </si>
  <si>
    <t>O0162</t>
  </si>
  <si>
    <t>Q0E56</t>
  </si>
  <si>
    <t>Membership Coordinator</t>
  </si>
  <si>
    <t>Admin Asst To President</t>
  </si>
  <si>
    <t>Coord Management Information</t>
  </si>
  <si>
    <t>Consumer Education Spclst</t>
  </si>
  <si>
    <t>V0860</t>
  </si>
  <si>
    <t>Director Emerg Med Svcs Prog</t>
  </si>
  <si>
    <t>Entrepreneurship Institute (EI)</t>
  </si>
  <si>
    <t>Virtual IT Project (VIP)</t>
  </si>
  <si>
    <t>Center for Advanced Vehicle Tech</t>
  </si>
  <si>
    <t>Surplus</t>
  </si>
  <si>
    <t>Swimming - Men Hosting</t>
  </si>
  <si>
    <t>Swimming - Women Hosting</t>
  </si>
  <si>
    <t>WRC-Administration/Operations</t>
  </si>
  <si>
    <t>WRC-Education Efforts</t>
  </si>
  <si>
    <t>WRC-Leadership Programs</t>
  </si>
  <si>
    <t>WRC-Advocacy</t>
  </si>
  <si>
    <t>UREC Club-Women's Wheelchair BB</t>
  </si>
  <si>
    <t>UREC Club - Fishing</t>
  </si>
  <si>
    <t>UREC Club-Men's Wheelchair BB</t>
  </si>
  <si>
    <t>UREC Club - Kayak</t>
  </si>
  <si>
    <t>Student Involvement</t>
  </si>
  <si>
    <t>University Programs Fine Arts</t>
  </si>
  <si>
    <t>University Programs Concerts</t>
  </si>
  <si>
    <t>University Programs Speakers</t>
  </si>
  <si>
    <t>FAC-Spectrum</t>
  </si>
  <si>
    <t>FAC-UA Geology Club</t>
  </si>
  <si>
    <t>FAC-Marr's Field Journal</t>
  </si>
  <si>
    <t>FAC-Interfaith Council</t>
  </si>
  <si>
    <t>FAC-Students in Free Enterprise</t>
  </si>
  <si>
    <t>FAC-National Council of Negro Women</t>
  </si>
  <si>
    <t>FAC-Pi Sigma Epsilon</t>
  </si>
  <si>
    <t>FAC-Lady Tide Soccer Club</t>
  </si>
  <si>
    <t>FAC-McNair Scholars Student Assoc</t>
  </si>
  <si>
    <t>FAC-Am Institute of Chemical Engr</t>
  </si>
  <si>
    <t>B0G58</t>
  </si>
  <si>
    <t>G0553</t>
  </si>
  <si>
    <t>Prog Administration Spc</t>
  </si>
  <si>
    <t>H0557</t>
  </si>
  <si>
    <t>Prog Admn Specialist-PT</t>
  </si>
  <si>
    <t>L0P58</t>
  </si>
  <si>
    <t>U0A60</t>
  </si>
  <si>
    <t>D0358</t>
  </si>
  <si>
    <t>G0D57</t>
  </si>
  <si>
    <t>K0B04</t>
  </si>
  <si>
    <t>Irrigation Technician</t>
  </si>
  <si>
    <t>K0L57</t>
  </si>
  <si>
    <t>Asst Mgr Horticulture</t>
  </si>
  <si>
    <t>L0L57</t>
  </si>
  <si>
    <t>R0B54</t>
  </si>
  <si>
    <t>Information Technology</t>
  </si>
  <si>
    <t>PC Support</t>
  </si>
  <si>
    <t>Ctr for Prev of Youth Behavior Prob</t>
  </si>
  <si>
    <t>Belser-Parton Literacy Center</t>
  </si>
  <si>
    <t>Instructional Leadership</t>
  </si>
  <si>
    <t>Educational Foundations</t>
  </si>
  <si>
    <t>Building Information Services</t>
  </si>
  <si>
    <t>Crimson Caravan</t>
  </si>
  <si>
    <t>Crimson Care</t>
  </si>
  <si>
    <t>Student Affairs Careers</t>
  </si>
  <si>
    <t>FAC-Blount Student Association</t>
  </si>
  <si>
    <t>FAC-French Club</t>
  </si>
  <si>
    <t>FAC-Students for a Democratic Socie</t>
  </si>
  <si>
    <t>FAC-The Other Club</t>
  </si>
  <si>
    <t>FAC-UA Women's Wheelchair BB</t>
  </si>
  <si>
    <t>Theta Chi Building Fund</t>
  </si>
  <si>
    <t>Crossroads Community Center</t>
  </si>
  <si>
    <t>Office Pool</t>
  </si>
  <si>
    <t>A0F59</t>
  </si>
  <si>
    <t>Assoc Dir Event Management</t>
  </si>
  <si>
    <t>A0H60</t>
  </si>
  <si>
    <t>Asst Athl Dir - Compliance</t>
  </si>
  <si>
    <t>Dir Univ. &amp; President's Events</t>
  </si>
  <si>
    <t>C0C60</t>
  </si>
  <si>
    <t>Manager of FA Grants</t>
  </si>
  <si>
    <t>Legal Research Svcs Librarian</t>
  </si>
  <si>
    <t>Assoc Dir Univ Recreation</t>
  </si>
  <si>
    <t>N0958</t>
  </si>
  <si>
    <t>N0A59</t>
  </si>
  <si>
    <t>V0A58</t>
  </si>
  <si>
    <t>Payroll-Biweekly Reserve</t>
  </si>
  <si>
    <t>Alabama Shakspeare Fest-Acad Supp</t>
  </si>
  <si>
    <t>Alabama Shakspeare Festival-Pub Ser</t>
  </si>
  <si>
    <t>Risk Management-Liability Ins</t>
  </si>
  <si>
    <t>Coliseum Contra</t>
  </si>
  <si>
    <t>Coliseum</t>
  </si>
  <si>
    <t>UREC Bama Bikes</t>
  </si>
  <si>
    <t>FAC-Religious Studies Student Assoc</t>
  </si>
  <si>
    <t>FAC-Turkish Student Assoc</t>
  </si>
  <si>
    <t>Phi Sigma Kappa Fraternity</t>
  </si>
  <si>
    <t>UA Sales Program</t>
  </si>
  <si>
    <t>SOMS</t>
  </si>
  <si>
    <t>A0J60</t>
  </si>
  <si>
    <t>Asst to Pres/AVP Univ Relation</t>
  </si>
  <si>
    <t>B0960</t>
  </si>
  <si>
    <t>Dir Public Rel Integrated Cont</t>
  </si>
  <si>
    <t>Cultural Resources Invest.</t>
  </si>
  <si>
    <t>C0G55</t>
  </si>
  <si>
    <t>Museum Collections Tech</t>
  </si>
  <si>
    <t>G0E57</t>
  </si>
  <si>
    <t>Coord of Stdt Recruitment</t>
  </si>
  <si>
    <t>Mktg &amp; Program Mgr</t>
  </si>
  <si>
    <t>K0762</t>
  </si>
  <si>
    <t>Exec Dir Facilities-Operations</t>
  </si>
  <si>
    <t>Custodial Equipment Mech</t>
  </si>
  <si>
    <t>K0C61</t>
  </si>
  <si>
    <t>Dir Facilities Engineering</t>
  </si>
  <si>
    <t>Victim Advocate - Part Time</t>
  </si>
  <si>
    <t>N0A58</t>
  </si>
  <si>
    <t>R0B55</t>
  </si>
  <si>
    <t>Cultural Resources Tech Writer</t>
  </si>
  <si>
    <t>S0760</t>
  </si>
  <si>
    <t>S0858</t>
  </si>
  <si>
    <t>Asst Food Service Contract Adm</t>
  </si>
  <si>
    <t>V0H59</t>
  </si>
  <si>
    <t>V0M57</t>
  </si>
  <si>
    <t>Clinical Data Coord</t>
  </si>
  <si>
    <t>Center for Green Manufacturing</t>
  </si>
  <si>
    <t>Comm Based Rsh &amp; Deliber Internship</t>
  </si>
  <si>
    <t>UTCA</t>
  </si>
  <si>
    <t>CRDL</t>
  </si>
  <si>
    <t>Out-of-State Tuition Grants</t>
  </si>
  <si>
    <t>HES Course and Lab Fees</t>
  </si>
  <si>
    <t>HES-Distance Learning</t>
  </si>
  <si>
    <t>HES-IIT Distance Learning</t>
  </si>
  <si>
    <t>Social Work Continuing Studies</t>
  </si>
  <si>
    <t>Social Work Hong Kong</t>
  </si>
  <si>
    <t>Risk Management-Insurance</t>
  </si>
  <si>
    <t>Athletic Facility-UA funded</t>
  </si>
  <si>
    <t>A+ Incentive Program</t>
  </si>
  <si>
    <t>A+ Merchandise</t>
  </si>
  <si>
    <t>TP Promotions Scholarships</t>
  </si>
  <si>
    <t>Student Affairs Staff Development</t>
  </si>
  <si>
    <t>Ferguson Center Audio Visual</t>
  </si>
  <si>
    <t>Ferguson Center Conf Activities</t>
  </si>
  <si>
    <t>Academic/Experiential Collaboration</t>
  </si>
  <si>
    <t>Honors Program Student Assoc</t>
  </si>
  <si>
    <t>FAC-Bama Paintball</t>
  </si>
  <si>
    <t>FAC-Political Sci Grad Stud Assoc</t>
  </si>
  <si>
    <t>FAC-Future Professionals in Rec</t>
  </si>
  <si>
    <t>FAC-Young Life</t>
  </si>
  <si>
    <t>FAC-Delta Sigma Pi</t>
  </si>
  <si>
    <t>FAC-Nu Delta Alpha</t>
  </si>
  <si>
    <t>FAC-Phi Alpha Nat Social Work Honor</t>
  </si>
  <si>
    <t>FAC-RipTide Dancers</t>
  </si>
  <si>
    <t>FAC-Soc Hispanic Prof Engineers</t>
  </si>
  <si>
    <t>FAC-Kappa Delta</t>
  </si>
  <si>
    <t>FAC-Am Institute Aero and Astro</t>
  </si>
  <si>
    <t>FAC-Colleges against Cancer</t>
  </si>
  <si>
    <t>FAC-MTE Student Chapter</t>
  </si>
  <si>
    <t>FAC-First connection</t>
  </si>
  <si>
    <t>FAC-Phi Eta Sigma</t>
  </si>
  <si>
    <t>FAC-Alabama Cycling Club</t>
  </si>
  <si>
    <t>FAC-Student Alumni Assoc</t>
  </si>
  <si>
    <t>FAC-Beta Theta Pi</t>
  </si>
  <si>
    <t>FAC-Sigma Lambda Gamma,Tau Gamma Ch</t>
  </si>
  <si>
    <t>FAC-Arnold Air Society</t>
  </si>
  <si>
    <t>FAC-Phi Sigma Pi National Honor Soc</t>
  </si>
  <si>
    <t>SGA Service Projects</t>
  </si>
  <si>
    <t>University Club</t>
  </si>
  <si>
    <t>Campus Box</t>
  </si>
  <si>
    <t>Email</t>
  </si>
  <si>
    <t>Unclassified</t>
  </si>
  <si>
    <t>10 - Voluntary Separation</t>
  </si>
  <si>
    <t>12 - Disability</t>
  </si>
  <si>
    <t>14 - Retirement</t>
  </si>
  <si>
    <t>20 - Involuntary Separation</t>
  </si>
  <si>
    <t>30 - Death</t>
  </si>
  <si>
    <t>33 - Position Eliminated/RIF/Reorg</t>
  </si>
  <si>
    <t>Capstone - President's Office</t>
  </si>
  <si>
    <t>Broadcast Reporter/Producer Sr</t>
  </si>
  <si>
    <t>G0G58</t>
  </si>
  <si>
    <t>Mentoring &amp; Recruit Coord</t>
  </si>
  <si>
    <t>G0K60</t>
  </si>
  <si>
    <t>Sr Assc Dir Undrgr Stdt Rcrtmt</t>
  </si>
  <si>
    <t>N0B58</t>
  </si>
  <si>
    <t>T0353</t>
  </si>
  <si>
    <t>U0C60</t>
  </si>
  <si>
    <t>Assoc Dir Student Receivables</t>
  </si>
  <si>
    <t>Registered Nurse Supv</t>
  </si>
  <si>
    <t>V0P57</t>
  </si>
  <si>
    <t>EMS Data Coordinator</t>
  </si>
  <si>
    <t>Benefits Coord</t>
  </si>
  <si>
    <t>Procurement Services</t>
  </si>
  <si>
    <t>A Club Alumni Association</t>
  </si>
  <si>
    <t>A Club Special Projects</t>
  </si>
  <si>
    <t>National Soc of Collegiate Scholars</t>
  </si>
  <si>
    <t>Employee Class</t>
  </si>
  <si>
    <t>2c - Return from Leave (WR)</t>
  </si>
  <si>
    <t>2a - Extension of Appointment (B)</t>
  </si>
  <si>
    <t xml:space="preserve"> 3 - Salary Change (G) </t>
  </si>
  <si>
    <t>4b - Position Modification (J)</t>
  </si>
  <si>
    <t>4c - Transfer (F)</t>
  </si>
  <si>
    <t>4d - Demotion (E)</t>
  </si>
  <si>
    <t xml:space="preserve"> 6 - Status Change (L)</t>
  </si>
  <si>
    <t>7a - Interim</t>
  </si>
  <si>
    <t>7b - Summer 1st Term</t>
  </si>
  <si>
    <t>7c - Summer 2nd Term</t>
  </si>
  <si>
    <t>7d - Summer 1st and 2nd Term</t>
  </si>
  <si>
    <t>7e - Summer Research</t>
  </si>
  <si>
    <t>10 - Voluntary Separation (10)</t>
  </si>
  <si>
    <t>14 - Retirement (U)</t>
  </si>
  <si>
    <t>17 - End of Temporary/Contract Appt. (17)</t>
  </si>
  <si>
    <t>20 - Involuntary Separation (20)</t>
  </si>
  <si>
    <t>30 - Death (DEA)</t>
  </si>
  <si>
    <t>33 - Position Elimination/RIF/Dept Reorg. (9)</t>
  </si>
  <si>
    <t>4a - Promotion ( C)</t>
  </si>
  <si>
    <t>9a - Sabbatical Leave (D)</t>
  </si>
  <si>
    <t>9b - Family Medical Leave (FML)</t>
  </si>
  <si>
    <t>9d - Other Leave (Explain in Comments) (W)</t>
  </si>
  <si>
    <t>9c - Military Leave (Attach Orders) (O)</t>
  </si>
  <si>
    <t>Pres Cabinet Scholarships</t>
  </si>
  <si>
    <t>Writing Center</t>
  </si>
  <si>
    <t>Career Center-C&amp;BA Operations</t>
  </si>
  <si>
    <t>C and BA Library</t>
  </si>
  <si>
    <t>Distance Learning (DL)</t>
  </si>
  <si>
    <t>Prof Development Funds (Faculty)</t>
  </si>
  <si>
    <t>LLM Tax Program</t>
  </si>
  <si>
    <t>Advancement Office</t>
  </si>
  <si>
    <t>Student Organizations</t>
  </si>
  <si>
    <t>Swiss/ANU Program</t>
  </si>
  <si>
    <t>Adjunct Faculty/Lecturers</t>
  </si>
  <si>
    <t>Lectures and Conferences</t>
  </si>
  <si>
    <t>Law Student Competitions</t>
  </si>
  <si>
    <t>Planned Giving</t>
  </si>
  <si>
    <t>Facility Pcard clearing for W/O's</t>
  </si>
  <si>
    <t>Transit Ebus</t>
  </si>
  <si>
    <t>Law School Copy Center</t>
  </si>
  <si>
    <t>The Bluff Off-Campus Apartments</t>
  </si>
  <si>
    <t>Football One Time Games</t>
  </si>
  <si>
    <t>Tide Pride</t>
  </si>
  <si>
    <t>Emerging Scholars Program</t>
  </si>
  <si>
    <t>Bama Technology Incubator</t>
  </si>
  <si>
    <t>Student Affairs Communications</t>
  </si>
  <si>
    <t>Student Affairs Marketing</t>
  </si>
  <si>
    <t>Fiscal Affairs</t>
  </si>
  <si>
    <t>HRC North Campus Op-Ridgecrest</t>
  </si>
  <si>
    <t>HRC North Campus Op-The Bluff</t>
  </si>
  <si>
    <t>Student Leadership</t>
  </si>
  <si>
    <t>FAC-Phi Beta Sigma</t>
  </si>
  <si>
    <t>FAC-Chi Omega</t>
  </si>
  <si>
    <t>FAC-UA Intramural Officials Assoc</t>
  </si>
  <si>
    <t>FAC-Association of Child Life</t>
  </si>
  <si>
    <t>FAC-Nat Stud Speech Lang Hearing As</t>
  </si>
  <si>
    <t>FAC-UA Hillel</t>
  </si>
  <si>
    <t>FAC-Resonance Show Choir</t>
  </si>
  <si>
    <t>FAC-Golden Key International</t>
  </si>
  <si>
    <t>FAC-Sigma Chi</t>
  </si>
  <si>
    <t>FAC-Zeta Beta Tau</t>
  </si>
  <si>
    <t>FAC-Alabama Table Tennis Assoc</t>
  </si>
  <si>
    <t>SGA Environmental</t>
  </si>
  <si>
    <t>Beat Auburn Beat Hungar</t>
  </si>
  <si>
    <t>Alternative Break</t>
  </si>
  <si>
    <t>New Student Programs</t>
  </si>
  <si>
    <t>Alcohol Workshops</t>
  </si>
  <si>
    <t>Social Registration</t>
  </si>
  <si>
    <t>Air Force Rotc Commutation</t>
  </si>
  <si>
    <t>Alpha Phi Building Fund</t>
  </si>
  <si>
    <t>Resident Hall Advisor</t>
  </si>
  <si>
    <t>Lifeguard</t>
  </si>
  <si>
    <t>Master Swim Coach</t>
  </si>
  <si>
    <t>A0A55</t>
  </si>
  <si>
    <t>Recruiting Ops Coord</t>
  </si>
  <si>
    <t>A0C58</t>
  </si>
  <si>
    <t>A0D58</t>
  </si>
  <si>
    <t>Asst Athl Dir For Student Svcs</t>
  </si>
  <si>
    <t>A0E58</t>
  </si>
  <si>
    <t>Director Creative Media</t>
  </si>
  <si>
    <t>A0F58</t>
  </si>
  <si>
    <t>A0G58</t>
  </si>
  <si>
    <t>Director Olyp Spts Video Svcs</t>
  </si>
  <si>
    <t>A0G59</t>
  </si>
  <si>
    <t>Dir Travel Operations</t>
  </si>
  <si>
    <t>Web Content Coordinator</t>
  </si>
  <si>
    <t>B0B60</t>
  </si>
  <si>
    <t>Dir of Internal Communications</t>
  </si>
  <si>
    <t>B0D59</t>
  </si>
  <si>
    <t>Project Coordinator-CHES</t>
  </si>
  <si>
    <t>C0956</t>
  </si>
  <si>
    <t>C0D60</t>
  </si>
  <si>
    <t>C0G57</t>
  </si>
  <si>
    <t>GIS Analyst</t>
  </si>
  <si>
    <t>C0M58</t>
  </si>
  <si>
    <t>Dir Placenames Research Center</t>
  </si>
  <si>
    <t>C0P59</t>
  </si>
  <si>
    <t>Coordinator CBRIP</t>
  </si>
  <si>
    <t>Capstone Athl. Suppl Bi-Wkly</t>
  </si>
  <si>
    <t>D0D58</t>
  </si>
  <si>
    <t>Manager Media Services</t>
  </si>
  <si>
    <t>D0E57</t>
  </si>
  <si>
    <t>Internet Communication Spc</t>
  </si>
  <si>
    <t>F0562</t>
  </si>
  <si>
    <t>F0662</t>
  </si>
  <si>
    <t>F0859</t>
  </si>
  <si>
    <t>F0E60</t>
  </si>
  <si>
    <t>Dir for Community Education</t>
  </si>
  <si>
    <t>F0F60</t>
  </si>
  <si>
    <t>Dir for Community Development</t>
  </si>
  <si>
    <t>G0355</t>
  </si>
  <si>
    <t>Coord of Comp for Outr &amp; Comm</t>
  </si>
  <si>
    <t>Admissions Services Associate</t>
  </si>
  <si>
    <t>G0C55</t>
  </si>
  <si>
    <t>Comm College Transfer Adviser</t>
  </si>
  <si>
    <t>G0H58</t>
  </si>
  <si>
    <t>Mgr. Admissions--Exec MBA Prg</t>
  </si>
  <si>
    <t>G0K59</t>
  </si>
  <si>
    <t>Assoc Dir Orient &amp; Spec Events</t>
  </si>
  <si>
    <t>Asst Dir Exec Mba/Exec Edu</t>
  </si>
  <si>
    <t>Dir ELI</t>
  </si>
  <si>
    <t>I0S57</t>
  </si>
  <si>
    <t>Coord College &amp; Alum Relations</t>
  </si>
  <si>
    <t>Vice Provost-Info Tech &amp; CIO</t>
  </si>
  <si>
    <t>Dir Procurement Services</t>
  </si>
  <si>
    <t>K0D61</t>
  </si>
  <si>
    <t>Painter - Athletics</t>
  </si>
  <si>
    <t>K0M57</t>
  </si>
  <si>
    <t>Project Engineer</t>
  </si>
  <si>
    <t>K0U58</t>
  </si>
  <si>
    <t>Logistical Support Manager</t>
  </si>
  <si>
    <t>K0V59</t>
  </si>
  <si>
    <t>L0459</t>
  </si>
  <si>
    <t>Mgr Tutor Srvcs &amp; Supple Instr</t>
  </si>
  <si>
    <t>L0561</t>
  </si>
  <si>
    <t>Assoc Dean of Students</t>
  </si>
  <si>
    <t>L0M57</t>
  </si>
  <si>
    <t>Case Manager</t>
  </si>
  <si>
    <t>L0P59</t>
  </si>
  <si>
    <t>L0R58</t>
  </si>
  <si>
    <t>Mgr Emplyr Rel and Recruit</t>
  </si>
  <si>
    <t>L0T58</t>
  </si>
  <si>
    <t>Asst Dir of Internatl Services</t>
  </si>
  <si>
    <t>M0460</t>
  </si>
  <si>
    <t>Dir Housing Operations</t>
  </si>
  <si>
    <t>Dir AL Museum Natl History</t>
  </si>
  <si>
    <t>Q0E59</t>
  </si>
  <si>
    <t>Academic Services Associate</t>
  </si>
  <si>
    <t>R0B56</t>
  </si>
  <si>
    <t>Service Center Manager</t>
  </si>
  <si>
    <t>Coord University Fellows Exp</t>
  </si>
  <si>
    <t>S0659</t>
  </si>
  <si>
    <t>Manager Automotive Services</t>
  </si>
  <si>
    <t>S0860</t>
  </si>
  <si>
    <t>S0F55</t>
  </si>
  <si>
    <t>Service Writer</t>
  </si>
  <si>
    <t>U0C58</t>
  </si>
  <si>
    <t>Asst SRIS Administrator</t>
  </si>
  <si>
    <t>Comp &amp; Class Specialist</t>
  </si>
  <si>
    <t>Recruitment Coordinator</t>
  </si>
  <si>
    <t>Z0757</t>
  </si>
  <si>
    <t>Instrumentation Specialist</t>
  </si>
  <si>
    <t>Z0857</t>
  </si>
  <si>
    <t>Digitization Manager</t>
  </si>
  <si>
    <t>2b - Rehire (A)</t>
  </si>
  <si>
    <t xml:space="preserve"> 1 - New Employee (A)</t>
  </si>
  <si>
    <t>17 - End of Temporary/Contract Appt</t>
  </si>
  <si>
    <t xml:space="preserve"> 5 - Labor Distribution Change (H)</t>
  </si>
  <si>
    <t>4f - Additional Assignment (A)</t>
  </si>
  <si>
    <t>I8 - Faculty Temporary Full-Time 9/9 - Non Tenure/Tenure Track</t>
  </si>
  <si>
    <t>I9 - Faculty Renewable Full Time 9/9 - Non Tenure/Tenure Track</t>
  </si>
  <si>
    <t>IR - Faculty Regular Full Time 9/9 - Tenure/Tenure Track Only</t>
  </si>
  <si>
    <t>J2 - Faculty Renewable Full Time 12/12 - Non Tenure/Tenure Track</t>
  </si>
  <si>
    <t>J8 - Faculty Temporary Full Time 12/12 - Non Tenure/Tenure Track</t>
  </si>
  <si>
    <t>I1 - Faculty Regular Full Time 9/12 - Tenure/Tenure Track Only</t>
  </si>
  <si>
    <t>I2 - Faculty Renewable Full Time 9/12 - Non Tenure/Tenure Track</t>
  </si>
  <si>
    <t>I3 - Faculty Reg Part Time &amp; Renewable Part Time 9/12 - Tenure/Tenure Track and not TT</t>
  </si>
  <si>
    <t>I4 - Faculty Temporary Part Time 9/9 - Non Tenure/Tenure Track</t>
  </si>
  <si>
    <t>J1 - Faculty Regular 12/12 - Tenure/Tenure Track Only</t>
  </si>
  <si>
    <t>J3 - Faculty Reg Part Time &amp; Renewable Part Time 12/12 - Tenure/Tenure Track &amp; Not TTPaid 12 over 12</t>
  </si>
  <si>
    <t>J4 - Faculty Temporary Part Time 12/12 - Non Tenure/Tenure Track</t>
  </si>
  <si>
    <t>JD - Deans, Assoc Deans, Asst Deans, Asst Provost, Assoc Provost 12/12 - Tenure/Tenure Track &amp; Clinical</t>
  </si>
  <si>
    <t>Vice Provost</t>
  </si>
  <si>
    <t>Asst to the Provost</t>
  </si>
  <si>
    <t>First Year Resident</t>
  </si>
  <si>
    <t>Second Year Resident</t>
  </si>
  <si>
    <t>Third Year Resident</t>
  </si>
  <si>
    <t>Assoc Sports Info Dir</t>
  </si>
  <si>
    <t>Assoc Dir Football Ops</t>
  </si>
  <si>
    <t>B0C60</t>
  </si>
  <si>
    <t>Dir Public Relations</t>
  </si>
  <si>
    <t>B0H56</t>
  </si>
  <si>
    <t>Events Coord PT</t>
  </si>
  <si>
    <t>B0I56</t>
  </si>
  <si>
    <t>Recruiting Specialist</t>
  </si>
  <si>
    <t>B0M57</t>
  </si>
  <si>
    <t>Bryant Museum Collections Spec</t>
  </si>
  <si>
    <t>Research Project Coord PT</t>
  </si>
  <si>
    <t>C0B56</t>
  </si>
  <si>
    <t>Collections Mgr</t>
  </si>
  <si>
    <t>Research Associate-PT</t>
  </si>
  <si>
    <t>CARAL</t>
  </si>
  <si>
    <t>Car Allowance</t>
  </si>
  <si>
    <t>A0</t>
  </si>
  <si>
    <t>Producer/Director</t>
  </si>
  <si>
    <t>TV News Producer</t>
  </si>
  <si>
    <t>E0656</t>
  </si>
  <si>
    <t>Coord OIT Photography Srvcs</t>
  </si>
  <si>
    <t>F0B58</t>
  </si>
  <si>
    <t>Marketing &amp; Communications Mgr</t>
  </si>
  <si>
    <t>F0H57</t>
  </si>
  <si>
    <t>Dir-Rcrtment Prgms &amp; Alt Certs</t>
  </si>
  <si>
    <t>Asst Dir-Reg Stdt Recrtmnt</t>
  </si>
  <si>
    <t>Asst Dir for Admissions</t>
  </si>
  <si>
    <t>I0652</t>
  </si>
  <si>
    <t>I0T57</t>
  </si>
  <si>
    <t>Education Specialist Part Time</t>
  </si>
  <si>
    <t>K0262</t>
  </si>
  <si>
    <t>Exec Dir Env &amp; Industrial Prog</t>
  </si>
  <si>
    <t>K0304</t>
  </si>
  <si>
    <t>Supervisor Grounds</t>
  </si>
  <si>
    <t>K0B05</t>
  </si>
  <si>
    <t>Irrigation Tech Helper</t>
  </si>
  <si>
    <t>K0B06</t>
  </si>
  <si>
    <t>Irrigation Team Leader</t>
  </si>
  <si>
    <t>K0E61</t>
  </si>
  <si>
    <t>Construction Project Dir</t>
  </si>
  <si>
    <t>K0N60</t>
  </si>
  <si>
    <t>Assoc Dir Purchasing Card Svcs</t>
  </si>
  <si>
    <t>K0Q60</t>
  </si>
  <si>
    <t>Assoc Dir Furnishings &amp; Design</t>
  </si>
  <si>
    <t>K0R01</t>
  </si>
  <si>
    <t>Plumber I</t>
  </si>
  <si>
    <t>Dir Student Involvement</t>
  </si>
  <si>
    <t>N0957</t>
  </si>
  <si>
    <t>Coord Aquatics Programs</t>
  </si>
  <si>
    <t>N0A57</t>
  </si>
  <si>
    <t>Manager Intramural Sports</t>
  </si>
  <si>
    <t>N0B59</t>
  </si>
  <si>
    <t>Q0F56</t>
  </si>
  <si>
    <t>Costume Production Specialist</t>
  </si>
  <si>
    <t>Q0F59</t>
  </si>
  <si>
    <t>Asst to VP Special Projects</t>
  </si>
  <si>
    <t>Action Card Technician</t>
  </si>
  <si>
    <t>T0857</t>
  </si>
  <si>
    <t>Mental Health Prof I Part Time</t>
  </si>
  <si>
    <t>V0456</t>
  </si>
  <si>
    <t>Transition Specialist</t>
  </si>
  <si>
    <t>V0B56</t>
  </si>
  <si>
    <t>Medical Receptionist Supv</t>
  </si>
  <si>
    <t>Dir Human Resources</t>
  </si>
  <si>
    <t>Disruptive Behavior Clinic</t>
  </si>
  <si>
    <t>Parrish Clinic</t>
  </si>
  <si>
    <t>Aliceville Clinic</t>
  </si>
  <si>
    <t>Journal of Community Engage &amp; Schol</t>
  </si>
  <si>
    <t>Customer Service Center</t>
  </si>
  <si>
    <t>Student Employment Program</t>
  </si>
  <si>
    <t>Event Technology</t>
  </si>
  <si>
    <t>Athletic Photography</t>
  </si>
  <si>
    <t>Football Bowl</t>
  </si>
  <si>
    <t>Football SEC</t>
  </si>
  <si>
    <t>Student Affairs Admin Services</t>
  </si>
  <si>
    <t>UREC Club Sports</t>
  </si>
  <si>
    <t>UREC Club-Cycling</t>
  </si>
  <si>
    <t>UREC Club - Men's Volleyball</t>
  </si>
  <si>
    <t>UREC Club - Women's Volleyball</t>
  </si>
  <si>
    <t>UREC Club - Women's Ultimate</t>
  </si>
  <si>
    <t>SGA Fundraising</t>
  </si>
  <si>
    <t>Tau Sigma NHS</t>
  </si>
  <si>
    <t>Week of Welcome</t>
  </si>
  <si>
    <t>Parent Orientation</t>
  </si>
  <si>
    <t>Associate Dean of Students</t>
  </si>
  <si>
    <t>Alpha Phi Sorority</t>
  </si>
  <si>
    <t>Regional AIChe</t>
  </si>
  <si>
    <t>12 - Disability (LTD)</t>
  </si>
  <si>
    <t>I8</t>
  </si>
  <si>
    <t>Faculty Reg Part Time Paid 9 over 12 (multi-year contract and renewable appointments)</t>
  </si>
  <si>
    <t>Faculty Temp Part Time paid 9 over 9 (1 or 2 semester appointments, not renewable)</t>
  </si>
  <si>
    <t>Faculty Temp full Time paid 9 over 9  (temporary appointments, one academic semester/year only, not renewable)</t>
  </si>
  <si>
    <t>Faculty Renewable Full Time Paid 9 over 12   (Multi-year, Contract, clinical and renewable)</t>
  </si>
  <si>
    <t>Faculty Renewable Full Time Paid 12 over 12 (multi-year contract, clinical and renewable)</t>
  </si>
  <si>
    <t>Faculty Reg Part Time and Renewable Part Time Paid 12 over 12 (multi-year, contract &amp; renewable)</t>
  </si>
  <si>
    <t>Faculty Temp Part Time Paid 12 over 12 (appointments are 1 year or less and not renewable)</t>
  </si>
  <si>
    <t>J8</t>
  </si>
  <si>
    <t>Faculty Temp Full Time paid 12 over 12 (appointments are for 1 year or less and not renewable</t>
  </si>
  <si>
    <t>Faculty Regular Full Time Paid 12 over 12 (includes Dept Heads and other administrative appointments)</t>
  </si>
  <si>
    <t>Faculty Reg Full Time Paid 9 over 12 (includes Asst/Assoc Deans, Dept Heads, administrative appointments)</t>
  </si>
  <si>
    <t>Faculty Renewable Full Time Paid 9 over 9 (multi-year contract, clinical &amp; renewable who chose to be paid 9 over 9)</t>
  </si>
  <si>
    <t>Faculty Reg Full Time Paid 9 over 9 Permanent (includes Asst/Assoc Deans, Dept Heads, and administrative appointments. for faculty who choose to be paid 9 over 9)</t>
  </si>
  <si>
    <t>Deans, Assoc Deans, Asst Deans, Asst Provost, Assoc Provost, Paid 12 over 12 (includes clinical executive appointments)</t>
  </si>
  <si>
    <t>Teaching Faculty, Asst/Assoc Deans, Dept Heads, administrative appointments</t>
  </si>
  <si>
    <t>· Faculty with Renewable Contracts</t>
  </si>
  <si>
    <t>I4 Employee Class (paid 9 over 9)</t>
  </si>
  <si>
    <t>I1 Employee Class (paid 9 over 12)  Tenure Track</t>
  </si>
  <si>
    <t>I2 Employee Class (paid 9 over 12)  Non-Tenure Track</t>
  </si>
  <si>
    <t>I3 Employee Class (paid 9 over 12)</t>
  </si>
  <si>
    <t>Regular part time and renewable part time</t>
  </si>
  <si>
    <t>RPT and TPT</t>
  </si>
  <si>
    <t>Will have salary deferral</t>
  </si>
  <si>
    <t>Multi year contract and renewable appointments</t>
  </si>
  <si>
    <t>Includes all tenure statuses (tenure track and non tenure track) and clinical</t>
  </si>
  <si>
    <t xml:space="preserve"> 1 or 2 semester appointments</t>
  </si>
  <si>
    <t xml:space="preserve"> Not renewable</t>
  </si>
  <si>
    <t>I9 Employee Class (paid 9 over 9)</t>
  </si>
  <si>
    <t>I8 Employee Class (paid 9 over 9)</t>
  </si>
  <si>
    <t>Temporary appointments</t>
  </si>
  <si>
    <t>Not hired as renewable (eg full time visiting faculty,and full time temp acacdemic appt</t>
  </si>
  <si>
    <t>Renewable Full Time Faculty</t>
  </si>
  <si>
    <t>Temporary Teaching Faculty</t>
  </si>
  <si>
    <t>Not tenure or tenure track</t>
  </si>
  <si>
    <t>Mulit year, contract, clinical and renewable appointees</t>
  </si>
  <si>
    <t>IR Employee Class (paid 9 over 9 Exceptions to Salary Deferral)</t>
  </si>
  <si>
    <t>Teaching Faculty (also includes Asst/Assoc Deans, Dept Heads and administrative appointments)</t>
  </si>
  <si>
    <t>Tenure or tenure track</t>
  </si>
  <si>
    <t xml:space="preserve">JD Employee Class (paid 12 over 12)  </t>
  </si>
  <si>
    <t>Deans, Assoc Deans, Asst Deans, Asst Provost, Assoc Provost, Clinical Executive Appointments</t>
  </si>
  <si>
    <t>Tenure and tenure track and clinical</t>
  </si>
  <si>
    <t>Teaching Faculty (includes Dept Heads and Other administrative appointments</t>
  </si>
  <si>
    <t>Tenure and tenure track only</t>
  </si>
  <si>
    <t>J1 Employee Class (paid 12 over 12)</t>
  </si>
  <si>
    <t>J2 Employee Class (paid 12 over 12)</t>
  </si>
  <si>
    <t>Renewable Faculty (includes multi year, contract, clinical and renewable appointments</t>
  </si>
  <si>
    <t>Not Tenured or tenure track</t>
  </si>
  <si>
    <t>J3 Employee Class (paid 12 over 12)</t>
  </si>
  <si>
    <t>Regular Part Time Faculty and Renewable Part Time Faculty</t>
  </si>
  <si>
    <t>Includes all tenure statuses (tenure/tenure track and not TT)</t>
  </si>
  <si>
    <t>Eligible for benefits</t>
  </si>
  <si>
    <t>J4 Employee Class (paid 12 over 12)</t>
  </si>
  <si>
    <t>Appointments are for 1 year or less and are not renewable</t>
  </si>
  <si>
    <t>J8 Employee Class (paid 12 over 12)</t>
  </si>
  <si>
    <t>Temporary Part Time Teaching Faculty</t>
  </si>
  <si>
    <t>Temporary Full Time Teaching Faculty</t>
  </si>
  <si>
    <t>FTE = 1.0</t>
  </si>
  <si>
    <t>Deans and Faculty Administrators</t>
  </si>
  <si>
    <t>TIP</t>
  </si>
  <si>
    <t>Assoc Athletic Dir</t>
  </si>
  <si>
    <t>G0I58</t>
  </si>
  <si>
    <t>Academic Program Director</t>
  </si>
  <si>
    <t>Temporary Assignment (stdt)</t>
  </si>
  <si>
    <t>Internship</t>
  </si>
  <si>
    <t>Assoc Dir Accounts Payable</t>
  </si>
  <si>
    <t>W0261</t>
  </si>
  <si>
    <t>Assoc Dir Human Resources</t>
  </si>
  <si>
    <t>B0E59</t>
  </si>
  <si>
    <t>Assoc Dir Internal Comm</t>
  </si>
  <si>
    <t>Y0161</t>
  </si>
  <si>
    <t>Dir Football Video Services</t>
  </si>
  <si>
    <t>R0159</t>
  </si>
  <si>
    <t>Associate Mgr</t>
  </si>
  <si>
    <t>A0H58</t>
  </si>
  <si>
    <t>Dir Basketball Video Services</t>
  </si>
  <si>
    <t>B0262</t>
  </si>
  <si>
    <t>Exec Communications Mgr</t>
  </si>
  <si>
    <t>Asst Dir Fiscal Oper/Loan Proc</t>
  </si>
  <si>
    <t>G0M59</t>
  </si>
  <si>
    <t>Asst Dir In-state Recruitment</t>
  </si>
  <si>
    <t>R0E58</t>
  </si>
  <si>
    <t>Asst Mgr</t>
  </si>
  <si>
    <t>Y0260</t>
  </si>
  <si>
    <t>D0352</t>
  </si>
  <si>
    <t>F0C58</t>
  </si>
  <si>
    <t>Business Development Mgr</t>
  </si>
  <si>
    <t>Dir International Trade Ctr</t>
  </si>
  <si>
    <t>N0B57</t>
  </si>
  <si>
    <t>Coord Aquatics Ops</t>
  </si>
  <si>
    <t>G0D56</t>
  </si>
  <si>
    <t>Dir Admissions &amp; Stdt Svcs</t>
  </si>
  <si>
    <t>L0O57</t>
  </si>
  <si>
    <t>Coord Stdt Invlvmnt &amp; Leadrshp</t>
  </si>
  <si>
    <t>J0163</t>
  </si>
  <si>
    <t>Deputy CIO</t>
  </si>
  <si>
    <t>L0L60</t>
  </si>
  <si>
    <t>Dir New Student Programs</t>
  </si>
  <si>
    <t>Univ Planner and Designer</t>
  </si>
  <si>
    <t>K0N57</t>
  </si>
  <si>
    <t>P0158</t>
  </si>
  <si>
    <t>Mgr College Alumni Society</t>
  </si>
  <si>
    <t>A0M60</t>
  </si>
  <si>
    <t>Editor/Writer Sr</t>
  </si>
  <si>
    <t>G0J58</t>
  </si>
  <si>
    <t>Academic Coord Intl Admissions</t>
  </si>
  <si>
    <t>I0755</t>
  </si>
  <si>
    <t>Stacks &amp; Space Assessment Coor</t>
  </si>
  <si>
    <t>I0855</t>
  </si>
  <si>
    <t>Rare Books Technician</t>
  </si>
  <si>
    <t>V0955</t>
  </si>
  <si>
    <t>Ultrasound Technologist</t>
  </si>
  <si>
    <t>A0B57</t>
  </si>
  <si>
    <t>Asst Dir Creative Media</t>
  </si>
  <si>
    <t>Mgr McNair Program</t>
  </si>
  <si>
    <t>L0G56</t>
  </si>
  <si>
    <t>Coord Coop Education Program</t>
  </si>
  <si>
    <t>L0H56</t>
  </si>
  <si>
    <t>Asst Mgr Schlrships &amp; Endowmnt</t>
  </si>
  <si>
    <t>L0P57</t>
  </si>
  <si>
    <t>Coord Student Programs</t>
  </si>
  <si>
    <t>S0759</t>
  </si>
  <si>
    <t>V0A55</t>
  </si>
  <si>
    <t>Primary Care Patient Advocate</t>
  </si>
  <si>
    <t>V0B58</t>
  </si>
  <si>
    <t>Mgr Health Promo &amp; Wellness</t>
  </si>
  <si>
    <t>UA-ACTS Program</t>
  </si>
  <si>
    <t>Law School Foundation Support</t>
  </si>
  <si>
    <t>Purchasing Card Services</t>
  </si>
  <si>
    <t>University Planning and Design</t>
  </si>
  <si>
    <t>Cheerleaders-CTSA</t>
  </si>
  <si>
    <t>Inventory-NSF Control</t>
  </si>
  <si>
    <t>Tennis - Men's Hosting</t>
  </si>
  <si>
    <t>Research Event Support</t>
  </si>
  <si>
    <t>Student Engagement</t>
  </si>
  <si>
    <t>Gamma Phi Beta</t>
  </si>
  <si>
    <t>C0164</t>
  </si>
  <si>
    <t>Asst VP Research</t>
  </si>
  <si>
    <t>Regional UA Admissions Rep-PT</t>
  </si>
  <si>
    <t>L0I56</t>
  </si>
  <si>
    <t>Program Coord</t>
  </si>
  <si>
    <t>L0W58</t>
  </si>
  <si>
    <t>Program Mgr</t>
  </si>
  <si>
    <t>Administrator of Building Info</t>
  </si>
  <si>
    <t>V0I59</t>
  </si>
  <si>
    <t>Asst Dir Health Ed&amp;Prevention</t>
  </si>
  <si>
    <t>V0R57</t>
  </si>
  <si>
    <t>Clinical Supervisor</t>
  </si>
  <si>
    <t>V0S57</t>
  </si>
  <si>
    <t>Clinical Supervisor PT</t>
  </si>
  <si>
    <t>Code</t>
  </si>
  <si>
    <t>Description</t>
  </si>
  <si>
    <t>Definition</t>
  </si>
  <si>
    <t>New Employee</t>
  </si>
  <si>
    <t>-Never worked for the University.</t>
  </si>
  <si>
    <r>
      <t xml:space="preserve">-Works or has worked for UA </t>
    </r>
    <r>
      <rPr>
        <sz val="11"/>
        <color indexed="8"/>
        <rFont val="Times New Roman"/>
        <family val="1"/>
      </rPr>
      <t>in a student (undergrad or graduate) capacity</t>
    </r>
    <r>
      <rPr>
        <sz val="12"/>
        <rFont val="Times New Roman"/>
        <family val="1"/>
      </rPr>
      <t xml:space="preserve"> and is now </t>
    </r>
    <r>
      <rPr>
        <sz val="11"/>
        <color indexed="8"/>
        <rFont val="Times New Roman"/>
        <family val="1"/>
      </rPr>
      <t>hired into a faculty or staff position.</t>
    </r>
  </si>
  <si>
    <t>2a</t>
  </si>
  <si>
    <t>Extension of</t>
  </si>
  <si>
    <t>-Use only for extension of appointment.</t>
  </si>
  <si>
    <t>Appointment</t>
  </si>
  <si>
    <r>
      <t xml:space="preserve">-Do </t>
    </r>
    <r>
      <rPr>
        <u/>
        <sz val="12"/>
        <rFont val="Times New Roman"/>
        <family val="1"/>
      </rPr>
      <t>not</t>
    </r>
    <r>
      <rPr>
        <sz val="12"/>
        <rFont val="Times New Roman"/>
        <family val="1"/>
      </rPr>
      <t xml:space="preserve"> use if there is a salary change – use “3” instead.</t>
    </r>
  </si>
  <si>
    <r>
      <t xml:space="preserve">-Do </t>
    </r>
    <r>
      <rPr>
        <u/>
        <sz val="12"/>
        <rFont val="Times New Roman"/>
        <family val="1"/>
      </rPr>
      <t xml:space="preserve">not </t>
    </r>
    <r>
      <rPr>
        <sz val="12"/>
        <rFont val="Times New Roman"/>
        <family val="1"/>
      </rPr>
      <t>use if there is a distribution change – use “5” instead.</t>
    </r>
  </si>
  <si>
    <t>2b</t>
  </si>
  <si>
    <t>Rehire</t>
  </si>
  <si>
    <r>
      <t xml:space="preserve">-Returns to work at UA after </t>
    </r>
    <r>
      <rPr>
        <i/>
        <sz val="12"/>
        <color indexed="8"/>
        <rFont val="Times New Roman"/>
        <family val="1"/>
      </rPr>
      <t>any break in service</t>
    </r>
    <r>
      <rPr>
        <sz val="12"/>
        <color indexed="8"/>
        <rFont val="Times New Roman"/>
        <family val="1"/>
      </rPr>
      <t xml:space="preserve"> which may include a termination or retirement.   </t>
    </r>
  </si>
  <si>
    <t xml:space="preserve">-If the rehire is a retiree of the Teachers Retirement System or Employee Retirement System of Alabama, indicate so in the box on line 24 of the P.A. form. </t>
  </si>
  <si>
    <t>2c</t>
  </si>
  <si>
    <t>Return from</t>
  </si>
  <si>
    <t>-Employee returns from an approved leave</t>
  </si>
  <si>
    <t>Leave</t>
  </si>
  <si>
    <t>Note:  Indicate in the comments section what type of leave the employee is returning from.  Make sure to complete this P.A. in a timely manner to avoid incorrect payment to employee.</t>
  </si>
  <si>
    <t>Salary Change</t>
  </si>
  <si>
    <t>-Salary change is NOT the result of an assignment change.</t>
  </si>
  <si>
    <t xml:space="preserve">-Job duties have not changed </t>
  </si>
  <si>
    <t>-Use for merit or equity increase, career ladder increase, etc.</t>
  </si>
  <si>
    <t>-Even if the distribution changes as a result, it is still a salary change.</t>
  </si>
  <si>
    <t>4a</t>
  </si>
  <si>
    <t>Promotion</t>
  </si>
  <si>
    <t>-Employee moved to a different job, or</t>
  </si>
  <si>
    <t xml:space="preserve"> -Had a change of assignment, or</t>
  </si>
  <si>
    <t xml:space="preserve"> -His/her job has been reclassified</t>
  </si>
  <si>
    <r>
      <t xml:space="preserve"> - With the end result being a job in a higher grade or   classification</t>
    </r>
    <r>
      <rPr>
        <sz val="12"/>
        <rFont val="Times New Roman"/>
        <family val="1"/>
      </rPr>
      <t>.</t>
    </r>
  </si>
  <si>
    <t>For faculty, this includes a change in rank as well as a change to a department head and/or assistant/associate dean.</t>
  </si>
  <si>
    <t>4b</t>
  </si>
  <si>
    <r>
      <t xml:space="preserve">-Employee’s position description has been modified </t>
    </r>
    <r>
      <rPr>
        <i/>
        <sz val="12"/>
        <rFont val="Times New Roman"/>
        <family val="1"/>
      </rPr>
      <t>with the end result the same or lower grade or classification.</t>
    </r>
  </si>
  <si>
    <t>Modification</t>
  </si>
  <si>
    <t>-or, had only a title change.</t>
  </si>
  <si>
    <t>4c</t>
  </si>
  <si>
    <t>Transfer</t>
  </si>
  <si>
    <r>
      <t xml:space="preserve">-Employee moved to a different job at the same or lower grade or classification </t>
    </r>
    <r>
      <rPr>
        <i/>
        <sz val="12"/>
        <rFont val="Times New Roman"/>
        <family val="1"/>
      </rPr>
      <t>even if the employee received a pay increase</t>
    </r>
    <r>
      <rPr>
        <sz val="12"/>
        <rFont val="Times New Roman"/>
        <family val="1"/>
      </rPr>
      <t>.</t>
    </r>
  </si>
  <si>
    <t>4d</t>
  </si>
  <si>
    <t>Demotion</t>
  </si>
  <si>
    <t>-Employee placed by management in another job at a lower grade or classification.</t>
  </si>
  <si>
    <t>4e</t>
  </si>
  <si>
    <t>Temporary</t>
  </si>
  <si>
    <r>
      <t xml:space="preserve">-Do </t>
    </r>
    <r>
      <rPr>
        <u/>
        <sz val="11"/>
        <color indexed="8"/>
        <rFont val="Times New Roman"/>
        <family val="1"/>
      </rPr>
      <t>not</t>
    </r>
    <r>
      <rPr>
        <sz val="11"/>
        <color indexed="8"/>
        <rFont val="Times New Roman"/>
        <family val="1"/>
      </rPr>
      <t xml:space="preserve"> use "3" (Salary Change) or "4a" (Promotion).   </t>
    </r>
  </si>
  <si>
    <r>
      <t>-</t>
    </r>
    <r>
      <rPr>
        <sz val="11"/>
        <rFont val="Times New Roman"/>
        <family val="1"/>
      </rPr>
      <t xml:space="preserve"> If the duration of the temporary salary increase is known, a second P.A. form should be attached to return the employee to his/her regular rate of pay.  </t>
    </r>
  </si>
  <si>
    <t>4f</t>
  </si>
  <si>
    <t>Additional</t>
  </si>
  <si>
    <t xml:space="preserve">-Employee hired into a second part-time job in addition to the employee’s primary job.  </t>
  </si>
  <si>
    <t>Assignment</t>
  </si>
  <si>
    <r>
      <t>Note:</t>
    </r>
    <r>
      <rPr>
        <sz val="11"/>
        <color indexed="8"/>
        <rFont val="Times New Roman"/>
        <family val="1"/>
      </rPr>
      <t xml:space="preserve">  The FTE for the second job cannot make the total FTE for the employee exceed 1.0.  If the employee’s primary and secondary jobs are both hourly paid, any hours worked over 40 hours in a workweek are subject to UA’s overtime policy.   </t>
    </r>
  </si>
  <si>
    <t>Labor</t>
  </si>
  <si>
    <t xml:space="preserve">-Changes to the labor distribution account number or salary charges.  </t>
  </si>
  <si>
    <t>-If there is also a change in salary, use another action code that best describes the reason for the salary change e.g. 3 - Salary Change,   4a - Promotion, etc.</t>
  </si>
  <si>
    <t>Change</t>
  </si>
  <si>
    <t>Status Change</t>
  </si>
  <si>
    <t>-Change in employment status within the employee’s current assignment e.g. part-time to full-time or temporary to regular.</t>
  </si>
  <si>
    <t xml:space="preserve">-If changing from a student to a faculty or staff position, use  </t>
  </si>
  <si>
    <t>1 – New Employee.</t>
  </si>
  <si>
    <t>Summer/</t>
  </si>
  <si>
    <r>
      <t xml:space="preserve">All type 7 actions are for interim term or summer school teaching and administrative payrolls only.  The assignments begin and end concurrently with the summer school schedule. </t>
    </r>
    <r>
      <rPr>
        <i/>
        <sz val="12"/>
        <rFont val="Times New Roman"/>
        <family val="1"/>
      </rPr>
      <t>This is not used for hourly paid assignments</t>
    </r>
    <r>
      <rPr>
        <sz val="12"/>
        <rFont val="Times New Roman"/>
        <family val="1"/>
      </rPr>
      <t>. Interim and Summer School assignments are paid on the last day of classes for the session appointed.</t>
    </r>
  </si>
  <si>
    <t>-Click here for complete instructions on completing Summer Faculty Teaching P.A.s</t>
  </si>
  <si>
    <t>7a</t>
  </si>
  <si>
    <t>7b</t>
  </si>
  <si>
    <r>
      <t>1</t>
    </r>
    <r>
      <rPr>
        <vertAlign val="superscript"/>
        <sz val="12"/>
        <rFont val="Times New Roman"/>
        <family val="1"/>
      </rPr>
      <t>st</t>
    </r>
    <r>
      <rPr>
        <sz val="12"/>
        <rFont val="Times New Roman"/>
        <family val="1"/>
      </rPr>
      <t xml:space="preserve"> Term SS</t>
    </r>
  </si>
  <si>
    <t>7c</t>
  </si>
  <si>
    <r>
      <t>2</t>
    </r>
    <r>
      <rPr>
        <vertAlign val="superscript"/>
        <sz val="12"/>
        <rFont val="Times New Roman"/>
        <family val="1"/>
      </rPr>
      <t>nd</t>
    </r>
    <r>
      <rPr>
        <sz val="12"/>
        <rFont val="Times New Roman"/>
        <family val="1"/>
      </rPr>
      <t xml:space="preserve"> Term SS</t>
    </r>
  </si>
  <si>
    <t>7d</t>
  </si>
  <si>
    <r>
      <t>1</t>
    </r>
    <r>
      <rPr>
        <vertAlign val="superscript"/>
        <sz val="12"/>
        <rFont val="Times New Roman"/>
        <family val="1"/>
      </rPr>
      <t>st</t>
    </r>
    <r>
      <rPr>
        <sz val="12"/>
        <rFont val="Times New Roman"/>
        <family val="1"/>
      </rPr>
      <t xml:space="preserve"> &amp; 2</t>
    </r>
    <r>
      <rPr>
        <vertAlign val="superscript"/>
        <sz val="12"/>
        <rFont val="Times New Roman"/>
        <family val="1"/>
      </rPr>
      <t>nd</t>
    </r>
    <r>
      <rPr>
        <sz val="12"/>
        <rFont val="Times New Roman"/>
        <family val="1"/>
      </rPr>
      <t xml:space="preserve"> Terms</t>
    </r>
  </si>
  <si>
    <t>7e</t>
  </si>
  <si>
    <t xml:space="preserve">Summer </t>
  </si>
  <si>
    <t>-Use only for Summer Research – not teaching</t>
  </si>
  <si>
    <t>-Summer Research is paid on the last working day in the months May thru August.</t>
  </si>
  <si>
    <t>-Click here for complete instructions on completing Summer Faculty Research P.A.s</t>
  </si>
  <si>
    <t>Leaves</t>
  </si>
  <si>
    <t>Employees going on leave must contact the Benefits Office</t>
  </si>
  <si>
    <t>9a</t>
  </si>
  <si>
    <t>Sabbatical Leave</t>
  </si>
  <si>
    <t>-Employee has been approved for a sabbatical leave.</t>
  </si>
  <si>
    <t>-A second P.A. form should be attached to return the employee to his/her regular appointment after his/her sabbatical leave.</t>
  </si>
  <si>
    <r>
      <t>Note</t>
    </r>
    <r>
      <rPr>
        <sz val="12"/>
        <rFont val="Times New Roman"/>
        <family val="1"/>
      </rPr>
      <t>:  This mainly involves faculty. In some few cases staff employees have been given sabbatical leave if individual credentials warrant such a leave and proper administrative approval had been given.</t>
    </r>
  </si>
  <si>
    <t>9b</t>
  </si>
  <si>
    <t>Family</t>
  </si>
  <si>
    <t>-Employee goes off of payroll while on approved Family Medical Leave.  Make sure this P.A. form and that the Return from Leave P.A. form are done on a timely basis to avoid incorrect payment to the employee.</t>
  </si>
  <si>
    <t>Medical</t>
  </si>
  <si>
    <t xml:space="preserve"> The FML policy can be found on the HR website.   </t>
  </si>
  <si>
    <t>Leave (FML)</t>
  </si>
  <si>
    <t>9c</t>
  </si>
  <si>
    <t>Military Leave</t>
  </si>
  <si>
    <t>-Employee goes on unpaid military leave.</t>
  </si>
  <si>
    <t>Attach a copy of the leave orders to the completed PA form.</t>
  </si>
  <si>
    <t xml:space="preserve">The Military Leave policy can be found on the HR website.   </t>
  </si>
  <si>
    <t>9d</t>
  </si>
  <si>
    <t>Other Leave</t>
  </si>
  <si>
    <t>-Employee goes on any other unpaid Leave of Absence.</t>
  </si>
  <si>
    <t>Of Absence</t>
  </si>
  <si>
    <t>Voluntary</t>
  </si>
  <si>
    <t xml:space="preserve">-Employee resigns for any reason other than disability or retirement. </t>
  </si>
  <si>
    <t>Separation</t>
  </si>
  <si>
    <r>
      <t>Include an employee who does not return to work after an approved leave or for an employee who has abandoned his/her job i.e. walked off the job or did not report to work for consecutive days with no notice to the department.</t>
    </r>
    <r>
      <rPr>
        <sz val="12"/>
        <rFont val="Times New Roman"/>
        <family val="1"/>
      </rPr>
      <t xml:space="preserve">  </t>
    </r>
  </si>
  <si>
    <t>Disability</t>
  </si>
  <si>
    <t>-Employee has been approved for long term disability.</t>
  </si>
  <si>
    <t>Retirement</t>
  </si>
  <si>
    <t>-Employee has been approved for retirement.</t>
  </si>
  <si>
    <t>End of Temp/</t>
  </si>
  <si>
    <t>-Employee had a contract or expectation for working a specific period of time which could be based on availability of funds.</t>
  </si>
  <si>
    <t>Contract</t>
  </si>
  <si>
    <t>Involuntary</t>
  </si>
  <si>
    <t xml:space="preserve">-Employee terminated for any reason other than position. elimination, reduction in force, department reorganization, etc. </t>
  </si>
  <si>
    <t>Death</t>
  </si>
  <si>
    <t>-Employee has died.</t>
  </si>
  <si>
    <t>Position Elim/</t>
  </si>
  <si>
    <t xml:space="preserve">-Employee is terminated due to position elimination, reduction in force or department reorganization.  </t>
  </si>
  <si>
    <t>RIF/Dept Reorganization</t>
  </si>
  <si>
    <r>
      <t>-Do not include</t>
    </r>
    <r>
      <rPr>
        <sz val="12"/>
        <rFont val="Times New Roman"/>
        <family val="1"/>
      </rPr>
      <t xml:space="preserve"> an employee who was terminated due to an end of a temporary or contract appointment – use #17.   </t>
    </r>
  </si>
  <si>
    <t>QI Specialist</t>
  </si>
  <si>
    <t>Service Coordinator-RISE</t>
  </si>
  <si>
    <t>TV Local Sales Manager</t>
  </si>
  <si>
    <t>D0F57</t>
  </si>
  <si>
    <t>F0I59</t>
  </si>
  <si>
    <t>Mgr Teacher Dev &amp; Curr Mgmt PT</t>
  </si>
  <si>
    <t>G0L60</t>
  </si>
  <si>
    <t>Assoc Dir Undergrad Admissions</t>
  </si>
  <si>
    <t>H0G59</t>
  </si>
  <si>
    <t>Program Mgr Cont Studies</t>
  </si>
  <si>
    <t>L0X58</t>
  </si>
  <si>
    <t>Asst Dir Blackburn Institute</t>
  </si>
  <si>
    <t>L0Y58</t>
  </si>
  <si>
    <t>Assistive Tech Specialist</t>
  </si>
  <si>
    <t>T0858</t>
  </si>
  <si>
    <t>Mental Health Prof II PT</t>
  </si>
  <si>
    <t>V0C56</t>
  </si>
  <si>
    <t>W0957</t>
  </si>
  <si>
    <t>St Fiscal Stabilization Funds Prog</t>
  </si>
  <si>
    <t>Early College</t>
  </si>
  <si>
    <t>Nursing Continuing Studies</t>
  </si>
  <si>
    <t>Financial Affairs System Support</t>
  </si>
  <si>
    <t>AHSAA Championships</t>
  </si>
  <si>
    <t>Memorabilia</t>
  </si>
  <si>
    <t>Career Center Fairs</t>
  </si>
  <si>
    <t>Career Center HES 250</t>
  </si>
  <si>
    <t>Career Center Freshman Programming</t>
  </si>
  <si>
    <t>Marketing &amp; Outreach</t>
  </si>
  <si>
    <t>Career Center Student Services</t>
  </si>
  <si>
    <t>Career Center Technology &amp; Equipmen</t>
  </si>
  <si>
    <t>Career Center Travel</t>
  </si>
  <si>
    <t>Career Center Programming Assessmen</t>
  </si>
  <si>
    <t>Career Center Jones Resource</t>
  </si>
  <si>
    <t>Student Involvement &amp; Leadership</t>
  </si>
  <si>
    <t>Hunger and Homelessness</t>
  </si>
  <si>
    <t>Advocate Programs</t>
  </si>
  <si>
    <t>SRAPPA</t>
  </si>
  <si>
    <t>I0955</t>
  </si>
  <si>
    <t>Z0356</t>
  </si>
  <si>
    <t>Arts Technician Sr</t>
  </si>
  <si>
    <t>Z0655</t>
  </si>
  <si>
    <t>Arts Technician</t>
  </si>
  <si>
    <t>A0I58</t>
  </si>
  <si>
    <t>Asst Dir Athletic Acad Prog</t>
  </si>
  <si>
    <t>A0J58</t>
  </si>
  <si>
    <t>Asst Dir Athletic St Services</t>
  </si>
  <si>
    <t>G0K58</t>
  </si>
  <si>
    <t>Asst Dir Undergrad Admissions</t>
  </si>
  <si>
    <t>L0Q57</t>
  </si>
  <si>
    <t>On-Campus Recruiting Specialst</t>
  </si>
  <si>
    <t>V0C58</t>
  </si>
  <si>
    <t>Service Coordinator PT</t>
  </si>
  <si>
    <t>Z0755</t>
  </si>
  <si>
    <t>A/V System Technician I</t>
  </si>
  <si>
    <t>Greek Resources</t>
  </si>
  <si>
    <t>Delta Chi Building Fund</t>
  </si>
  <si>
    <t>Sigma Nu Renovation Fund</t>
  </si>
  <si>
    <t>Other Fraternity/Sorority</t>
  </si>
  <si>
    <t>CIP-UA in China</t>
  </si>
  <si>
    <t>CIP-UA in Dublin</t>
  </si>
  <si>
    <t>CIP-UA in Equador</t>
  </si>
  <si>
    <t>CIP-UA in France</t>
  </si>
  <si>
    <t>CIP-UA in Ghana</t>
  </si>
  <si>
    <t>CIP-UA in Greece</t>
  </si>
  <si>
    <t>CIP-UA in Cannes</t>
  </si>
  <si>
    <t>CIP-UA in Bangladesh</t>
  </si>
  <si>
    <t>CIP-UA in Turkey</t>
  </si>
  <si>
    <t>CIP-UA in Italy Art History</t>
  </si>
  <si>
    <t>CIP-UA in Italy Food, Farm, Culture</t>
  </si>
  <si>
    <t>CIP-UA in Italy Language</t>
  </si>
  <si>
    <t>CIP-UA Japan Culture</t>
  </si>
  <si>
    <t>CIP-UA in London Internship</t>
  </si>
  <si>
    <t>CIP-UA in Oxford</t>
  </si>
  <si>
    <t>CIP-UA in Spain</t>
  </si>
  <si>
    <t>CIP-UA in Sweden</t>
  </si>
  <si>
    <t>CIP-UA in Belgium</t>
  </si>
  <si>
    <t>CIP-UA in Germany</t>
  </si>
  <si>
    <t>CIP-UA in Italy:Business</t>
  </si>
  <si>
    <t>CIP-UA in Greece Religious</t>
  </si>
  <si>
    <t>CIP-New Zealand</t>
  </si>
  <si>
    <t>CIP-Spain:Engineering</t>
  </si>
  <si>
    <t>Social Work</t>
  </si>
  <si>
    <t>Supplemental Educational Services (</t>
  </si>
  <si>
    <t>University Programs Student Develop</t>
  </si>
  <si>
    <t>History Months Celebrations</t>
  </si>
  <si>
    <t>University Programs Lead Developmen</t>
  </si>
  <si>
    <t xml:space="preserve">Regular Emp. With No Perm Budget  </t>
  </si>
  <si>
    <t>Accounting Clerk I</t>
  </si>
  <si>
    <t>Accounting Clerk II</t>
  </si>
  <si>
    <t>Accountant I</t>
  </si>
  <si>
    <t>Accountant II</t>
  </si>
  <si>
    <t>U0462</t>
  </si>
  <si>
    <t>Accounting Administrator III</t>
  </si>
  <si>
    <t>U0861</t>
  </si>
  <si>
    <t>U0G60</t>
  </si>
  <si>
    <t>Accounting Administrator I</t>
  </si>
  <si>
    <t>U0L59</t>
  </si>
  <si>
    <t>Accountant III</t>
  </si>
  <si>
    <t>UA Paid Benefits</t>
  </si>
  <si>
    <t>Anthropology</t>
  </si>
  <si>
    <t>IITS</t>
  </si>
  <si>
    <t>On-Line</t>
  </si>
  <si>
    <t>Curriculum and Instruction</t>
  </si>
  <si>
    <t>Alabama Disability Sports</t>
  </si>
  <si>
    <t>Army</t>
  </si>
  <si>
    <t>Football</t>
  </si>
  <si>
    <t>Baseball</t>
  </si>
  <si>
    <t>Lamdba Chi Alpha Building</t>
  </si>
  <si>
    <t>Delta Kappa Epsilon Building</t>
  </si>
  <si>
    <t>Deborah E Hallo Insurance</t>
  </si>
  <si>
    <t>C0N58</t>
  </si>
  <si>
    <t>C0Q59</t>
  </si>
  <si>
    <t>U0M59</t>
  </si>
  <si>
    <t>Accounting Analyst</t>
  </si>
  <si>
    <t>CIP-UA Japan Nursing</t>
  </si>
  <si>
    <t>Tide Pride South Zone</t>
  </si>
  <si>
    <t>Tide Pride South Skybox</t>
  </si>
  <si>
    <t>C0E60</t>
  </si>
  <si>
    <t>Dir Economic Forecasting</t>
  </si>
  <si>
    <t>K0862</t>
  </si>
  <si>
    <t>Exec Dir Construction Admin</t>
  </si>
  <si>
    <t>P0556</t>
  </si>
  <si>
    <t>Communications Specialist PT</t>
  </si>
  <si>
    <t>Q0860</t>
  </si>
  <si>
    <t>Asst Dean Advancement-Law</t>
  </si>
  <si>
    <t>Accounting Administrator II</t>
  </si>
  <si>
    <t>V0J59</t>
  </si>
  <si>
    <t>Sports Nutritionist</t>
  </si>
  <si>
    <t>Posn Nbr</t>
  </si>
  <si>
    <t>B0J56</t>
  </si>
  <si>
    <t>OSM Marketing Coord PT</t>
  </si>
  <si>
    <t>I0959</t>
  </si>
  <si>
    <t>Writing Program Administrator</t>
  </si>
  <si>
    <t>K0C00</t>
  </si>
  <si>
    <t>Pest Control Tech</t>
  </si>
  <si>
    <t>Warehouse Services Coord</t>
  </si>
  <si>
    <r>
      <rPr>
        <b/>
        <sz val="8"/>
        <color indexed="10"/>
        <rFont val="Arial"/>
        <family val="2"/>
      </rPr>
      <t>Approver</t>
    </r>
    <r>
      <rPr>
        <sz val="8"/>
        <rFont val="Arial"/>
        <family val="2"/>
      </rPr>
      <t>:CWID</t>
    </r>
  </si>
  <si>
    <r>
      <rPr>
        <b/>
        <sz val="8"/>
        <color indexed="10"/>
        <rFont val="Arial"/>
        <family val="2"/>
      </rPr>
      <t>Timekeeper</t>
    </r>
    <r>
      <rPr>
        <sz val="8"/>
        <rFont val="Arial"/>
        <family val="2"/>
      </rPr>
      <t>: CWID</t>
    </r>
  </si>
  <si>
    <t>Time and Attendance Approvers and Timekeepers - Complete for all NEW and Transferred Non Exempt Employee Assignments</t>
  </si>
  <si>
    <t>P1 - Monthly Staff Reg Full Time 8.00 Hrs Paid 9/12</t>
  </si>
  <si>
    <t>P2 - Monthly Staff Reg Full Time 7.75 Hrs Paid 9/12</t>
  </si>
  <si>
    <t>P3 - Monthly Staff Reg Part Time &lt; 8.00 Hrs Paid 9/12</t>
  </si>
  <si>
    <t>P4 - Monthly Staff Reg Part Time &lt; 7.75 Hrs Paid 9/12</t>
  </si>
  <si>
    <t>Q1 - Monthly Staff Reg Full Time 8.00 Hrs Paid 10/12</t>
  </si>
  <si>
    <t>Q2 - Monthly Staff Reg Full Time 7.75 Hrs Paid 10/12</t>
  </si>
  <si>
    <t>Q3 - Monthly Staff Reg Part Time &lt; 8.00 Hrs Paid 10/12</t>
  </si>
  <si>
    <t>Q4 - Monthly Staff Reg Part Time &lt; 7.75 Hrs Paid 10/12</t>
  </si>
  <si>
    <t>Monthly Staff Reg Full Time 8.00 Hrs Paid 9/12</t>
  </si>
  <si>
    <t>Monthly Staff Reg Full Time 7.75 Hrs Paid 9/12</t>
  </si>
  <si>
    <t>Monthly Staff Reg Part Time &lt; 8.00 Hrs Paid 9/12</t>
  </si>
  <si>
    <t>Monthly Staff Reg Part Time &lt; 7.75 Hrs Paid 9/12</t>
  </si>
  <si>
    <t>Monthly Staff Reg Full Time 8.00 Hrs Paid 10/12</t>
  </si>
  <si>
    <t>Monthly Staff Reg Full Time 7.75 Hrs Paid 10/12</t>
  </si>
  <si>
    <t>Monthly Staff Reg Part Time &lt; 8.00 Hrs Paid 10/12</t>
  </si>
  <si>
    <t>Monthly Staff Reg Part Time &lt; 7.75 Hrs Paid 10/12</t>
  </si>
  <si>
    <t>Executive Chef</t>
  </si>
  <si>
    <t>K0N55</t>
  </si>
  <si>
    <t>K0P57</t>
  </si>
  <si>
    <t>K0V58</t>
  </si>
  <si>
    <t>Facilities Coordinator</t>
  </si>
  <si>
    <t>R0D56</t>
  </si>
  <si>
    <t>Catering Mgr</t>
  </si>
  <si>
    <t>V0362</t>
  </si>
  <si>
    <t>Dir Youth Services Institute</t>
  </si>
  <si>
    <t>Building Monitor</t>
  </si>
  <si>
    <t>CCHS Fellow</t>
  </si>
  <si>
    <t>A0C57</t>
  </si>
  <si>
    <t>Sports Operations Manager</t>
  </si>
  <si>
    <t>A0I59</t>
  </si>
  <si>
    <t>Dir Crimson Tide Productions</t>
  </si>
  <si>
    <t>Instructional Designer</t>
  </si>
  <si>
    <t>Instructional Designer Sr</t>
  </si>
  <si>
    <t>Instructional Designer PT</t>
  </si>
  <si>
    <t>G0N59</t>
  </si>
  <si>
    <t>Asst Dir Admissions Operations</t>
  </si>
  <si>
    <t>K0E53</t>
  </si>
  <si>
    <t>Web Sales Coord</t>
  </si>
  <si>
    <t>L0Z58</t>
  </si>
  <si>
    <t>Coord First Scholars Program</t>
  </si>
  <si>
    <t>Coord Informal Rec</t>
  </si>
  <si>
    <t>Asst Dir Inf Rec &amp; Event Mgt</t>
  </si>
  <si>
    <t>Q0G59</t>
  </si>
  <si>
    <t>Asst Dir Advancement Services</t>
  </si>
  <si>
    <t>Q0H59</t>
  </si>
  <si>
    <t>Major Gifts Officer PT</t>
  </si>
  <si>
    <t>R0251</t>
  </si>
  <si>
    <t>R0C55</t>
  </si>
  <si>
    <t>Insurance Clerk Supv</t>
  </si>
  <si>
    <t>S0859</t>
  </si>
  <si>
    <t>Asst Dir University Printing</t>
  </si>
  <si>
    <t>T0856</t>
  </si>
  <si>
    <t>Care Worker</t>
  </si>
  <si>
    <t>T0956</t>
  </si>
  <si>
    <t>Care Worker PT</t>
  </si>
  <si>
    <t>T0957</t>
  </si>
  <si>
    <t>Direct Care Supv</t>
  </si>
  <si>
    <t>T0958</t>
  </si>
  <si>
    <t>Care Mgr</t>
  </si>
  <si>
    <t>T0A57</t>
  </si>
  <si>
    <t>WOW Teacher</t>
  </si>
  <si>
    <t>V0361</t>
  </si>
  <si>
    <t>Program Dir</t>
  </si>
  <si>
    <t>V0D58</t>
  </si>
  <si>
    <t>Education Coord</t>
  </si>
  <si>
    <t>A/V System Technician II</t>
  </si>
  <si>
    <t>Student Act/Health Privilege Purcha</t>
  </si>
  <si>
    <t>Athletic Grounds</t>
  </si>
  <si>
    <t>Foster</t>
  </si>
  <si>
    <t>Foster Contra</t>
  </si>
  <si>
    <t>Crimson Tide Productions</t>
  </si>
  <si>
    <t>Golf-Women's Hosting</t>
  </si>
  <si>
    <t>L0J56</t>
  </si>
  <si>
    <t>Career Advisor PT</t>
  </si>
  <si>
    <t>L0Q59</t>
  </si>
  <si>
    <t>Asst Dir SLIS</t>
  </si>
  <si>
    <t>U0D57</t>
  </si>
  <si>
    <t>Coord Research Support</t>
  </si>
  <si>
    <t>Sr Insurance Administrator</t>
  </si>
  <si>
    <t>D0A58</t>
  </si>
  <si>
    <t>Broadcast Engineer</t>
  </si>
  <si>
    <t>D0B58</t>
  </si>
  <si>
    <t>Technical Production Director</t>
  </si>
  <si>
    <t>D0E56</t>
  </si>
  <si>
    <t>Video Producer</t>
  </si>
  <si>
    <t>G0E56</t>
  </si>
  <si>
    <t>Academic Advisor/Coord PT</t>
  </si>
  <si>
    <t>G0L58</t>
  </si>
  <si>
    <t>Regional Recruitment Mgr</t>
  </si>
  <si>
    <t>G0M58</t>
  </si>
  <si>
    <t>J0762</t>
  </si>
  <si>
    <t>IT Leadership III</t>
  </si>
  <si>
    <t>J0A54</t>
  </si>
  <si>
    <t>IT Technician I</t>
  </si>
  <si>
    <t>J0E61</t>
  </si>
  <si>
    <t>IT Leadership II</t>
  </si>
  <si>
    <t>J0L55</t>
  </si>
  <si>
    <t>IT Technician II</t>
  </si>
  <si>
    <t>J0M56</t>
  </si>
  <si>
    <t>IT Technician III</t>
  </si>
  <si>
    <t>J0N56</t>
  </si>
  <si>
    <t>IT Technical Specialist I</t>
  </si>
  <si>
    <t>J0P58</t>
  </si>
  <si>
    <t>IT Technician V</t>
  </si>
  <si>
    <t>J0Q58</t>
  </si>
  <si>
    <t>IT Technical Specialist III</t>
  </si>
  <si>
    <t>J1D60</t>
  </si>
  <si>
    <t>IT Technical Specialist V</t>
  </si>
  <si>
    <t>J1E60</t>
  </si>
  <si>
    <t>IT Leadership I</t>
  </si>
  <si>
    <t>J1H59</t>
  </si>
  <si>
    <t>IT Technical Specialist IV</t>
  </si>
  <si>
    <t>J1I57</t>
  </si>
  <si>
    <t>IT Technician IV</t>
  </si>
  <si>
    <t>J1J57</t>
  </si>
  <si>
    <t>IT Technical Specialist II</t>
  </si>
  <si>
    <t>K0R60</t>
  </si>
  <si>
    <t>Assoc Dir Envir/Ind Prog-Trng</t>
  </si>
  <si>
    <t>K0S60</t>
  </si>
  <si>
    <t>L0K56</t>
  </si>
  <si>
    <t>Asst Mgr Facilities Operations</t>
  </si>
  <si>
    <t>L0R59</t>
  </si>
  <si>
    <t>O0460</t>
  </si>
  <si>
    <t>Assoc Dir Fin Aid Compliance</t>
  </si>
  <si>
    <t>R0G58</t>
  </si>
  <si>
    <t>Coord Univ Fellows Exp PT</t>
  </si>
  <si>
    <t>V0E58</t>
  </si>
  <si>
    <t>Registered Dietician PT</t>
  </si>
  <si>
    <t>W0158</t>
  </si>
  <si>
    <t>Access Control Senior Tech</t>
  </si>
  <si>
    <t>Scholarship Allowances</t>
  </si>
  <si>
    <t>Restricted-BOT reports</t>
  </si>
  <si>
    <t>SSW Advancement Office</t>
  </si>
  <si>
    <t>Healthcare Insurance Administration</t>
  </si>
  <si>
    <t>Student Related Reallocation</t>
  </si>
  <si>
    <t>Zeta Beta Tau Building Fund</t>
  </si>
  <si>
    <t>B0F59</t>
  </si>
  <si>
    <t>Dir Sales &amp; Marketing</t>
  </si>
  <si>
    <t>G0F56</t>
  </si>
  <si>
    <t>Transfer Credit Evaluator</t>
  </si>
  <si>
    <t>K1A03</t>
  </si>
  <si>
    <t>Spray Tech III</t>
  </si>
  <si>
    <t>Coord Student Outreach</t>
  </si>
  <si>
    <t>U0N59</t>
  </si>
  <si>
    <t>Accountant III PT</t>
  </si>
  <si>
    <t>V0A60</t>
  </si>
  <si>
    <t>Administrator/Dir Health Srvcs</t>
  </si>
  <si>
    <t>V0T57</t>
  </si>
  <si>
    <t>Nurse Site Coord</t>
  </si>
  <si>
    <t>Educational Leadershi</t>
  </si>
  <si>
    <t>WOW</t>
  </si>
  <si>
    <t>Emergency Preparedness</t>
  </si>
  <si>
    <t>University Planning</t>
  </si>
  <si>
    <t>WRC-Library</t>
  </si>
  <si>
    <t>Assoc Dir Envir/Ind Prog-Env</t>
  </si>
  <si>
    <t>Q0B58</t>
  </si>
  <si>
    <t>Dir Gorgas House Museum</t>
  </si>
  <si>
    <t>Q0I59</t>
  </si>
  <si>
    <t>Dir M.W. Warner Transp Museum</t>
  </si>
  <si>
    <t>S0G55</t>
  </si>
  <si>
    <t>S0H55</t>
  </si>
  <si>
    <t>Printing Production Operator</t>
  </si>
  <si>
    <t>Gender &amp; Race Studies</t>
  </si>
  <si>
    <t>FAISS Support Agreements</t>
  </si>
  <si>
    <t>Capstone Village Administration</t>
  </si>
  <si>
    <t>Capstone Village Residential Servic</t>
  </si>
  <si>
    <t>Capstone Village Facility Cost</t>
  </si>
  <si>
    <t>Capstone Village Dining</t>
  </si>
  <si>
    <t>Capstone Village Dementia</t>
  </si>
  <si>
    <t>Capstone Village Assisted Living</t>
  </si>
  <si>
    <t>Capstone Village Wellness</t>
  </si>
  <si>
    <t>Capstone Village Marketing</t>
  </si>
  <si>
    <t>Safe Zone</t>
  </si>
  <si>
    <t>SGA Ideas to Action</t>
  </si>
  <si>
    <t>SGA Technology</t>
  </si>
  <si>
    <t>description</t>
  </si>
  <si>
    <t>EEO CODE</t>
  </si>
  <si>
    <t>Position Nbr:</t>
  </si>
  <si>
    <t>C) ASSIGNMENT INFORMATION:</t>
  </si>
  <si>
    <t>Dir Design/Production</t>
  </si>
  <si>
    <t>B0I58</t>
  </si>
  <si>
    <t>Asst Dir Internal Comm</t>
  </si>
  <si>
    <t>G0O59</t>
  </si>
  <si>
    <t>Asst Dir Scholarships</t>
  </si>
  <si>
    <t>K0R54</t>
  </si>
  <si>
    <t>Asst Dir Design/Production</t>
  </si>
  <si>
    <t>S0457</t>
  </si>
  <si>
    <t>YSI-Contracts</t>
  </si>
  <si>
    <t>F0G60</t>
  </si>
  <si>
    <t>AITC Program Operations Dir</t>
  </si>
  <si>
    <t>Dir Capital Access Program</t>
  </si>
  <si>
    <t xml:space="preserve">  or use the deposit info currently on file.</t>
  </si>
  <si>
    <t>All employees are required to direct deposit their pay. Attach a Payroll Direct Deposit form and a voided check.</t>
  </si>
  <si>
    <t>A0B61</t>
  </si>
  <si>
    <t>Sr Dir Sports Technologies</t>
  </si>
  <si>
    <t>C0H57</t>
  </si>
  <si>
    <t>Economic Forecaster I</t>
  </si>
  <si>
    <t>Economic Forecaster II</t>
  </si>
  <si>
    <t>C0P58</t>
  </si>
  <si>
    <t>Web Res Integration Analyst</t>
  </si>
  <si>
    <t>Economic Forecaster III</t>
  </si>
  <si>
    <t>C0R59</t>
  </si>
  <si>
    <t>Institutional Rsrch Analyst Sr</t>
  </si>
  <si>
    <t>C0S59</t>
  </si>
  <si>
    <t>Web Res Integration Analyst Sr</t>
  </si>
  <si>
    <t>Institutional Research Analyst</t>
  </si>
  <si>
    <t>Coord High School Programs PT</t>
  </si>
  <si>
    <t>G0G57</t>
  </si>
  <si>
    <t>Institutional Rsrch Analyst PT</t>
  </si>
  <si>
    <t>G0P59</t>
  </si>
  <si>
    <t>Asst Dir Special Recruitment</t>
  </si>
  <si>
    <t>K0W58</t>
  </si>
  <si>
    <t>Assoc Mgr Landscape Instal</t>
  </si>
  <si>
    <t>O0457</t>
  </si>
  <si>
    <t>T0C55</t>
  </si>
  <si>
    <t>Parent-Child Resource Spec</t>
  </si>
  <si>
    <t>Dir Testing &amp; Technology Srvcs</t>
  </si>
  <si>
    <t>H0H59</t>
  </si>
  <si>
    <t>Asst Dir Prof Dev &amp; Conf Srvcs</t>
  </si>
  <si>
    <t>I0161</t>
  </si>
  <si>
    <t>Dir Office Archaeological Res</t>
  </si>
  <si>
    <t>K0Q57</t>
  </si>
  <si>
    <t>Field Coord</t>
  </si>
  <si>
    <t>R0958</t>
  </si>
  <si>
    <t>Asst Dir Imaging &amp; Network Adm</t>
  </si>
  <si>
    <t>S0956</t>
  </si>
  <si>
    <t>Transit Team Leader</t>
  </si>
  <si>
    <t>S0A56</t>
  </si>
  <si>
    <t>Transit Team Leader PT</t>
  </si>
  <si>
    <t>S0I55</t>
  </si>
  <si>
    <t>Transportation Dispatcher</t>
  </si>
  <si>
    <t>S0J55</t>
  </si>
  <si>
    <t>Transportation Dispatcher PT</t>
  </si>
  <si>
    <t>S0K55</t>
  </si>
  <si>
    <t>Vehicle Operator</t>
  </si>
  <si>
    <t>S0L55</t>
  </si>
  <si>
    <t>Vehicle Operator PT</t>
  </si>
  <si>
    <t>Sr Acquisitions Editor</t>
  </si>
  <si>
    <t>Publicist</t>
  </si>
  <si>
    <t>Business Consultant</t>
  </si>
  <si>
    <t>F0H60</t>
  </si>
  <si>
    <t>G0H57</t>
  </si>
  <si>
    <t>Academic Program Coord</t>
  </si>
  <si>
    <t>H0156</t>
  </si>
  <si>
    <t>Safety &amp; Health Training Coord</t>
  </si>
  <si>
    <t>K0S54</t>
  </si>
  <si>
    <t>Building Services Technician</t>
  </si>
  <si>
    <t>L0M56</t>
  </si>
  <si>
    <t>Program Coord PT</t>
  </si>
  <si>
    <t>L0M60</t>
  </si>
  <si>
    <t>Dir External Affairs</t>
  </si>
  <si>
    <t>V0U57</t>
  </si>
  <si>
    <t>Medical Technologist PT</t>
  </si>
  <si>
    <t>The Children's Program-Child Dev R</t>
  </si>
  <si>
    <t>Academic Tutoring</t>
  </si>
  <si>
    <t>Is the employee currently or has the employee ever been enrolled in or retired from either the (check one):</t>
  </si>
  <si>
    <t>Teachers Retirement System (TRS)</t>
  </si>
  <si>
    <t>Previously enrolled</t>
  </si>
  <si>
    <t>Retired from TRS Agency</t>
  </si>
  <si>
    <t>Presently Contributing through another TRS Agency</t>
  </si>
  <si>
    <t>Employees' Retirement System (ERS)</t>
  </si>
  <si>
    <t>Retired from ERS Agency</t>
  </si>
  <si>
    <t>Presently Contributing through another ERS Agency</t>
  </si>
  <si>
    <t>Neither</t>
  </si>
  <si>
    <t>If you checked TRS or ERS above, is the employee currently receiving a monthly retirement check from either of these systems?</t>
  </si>
  <si>
    <t>Requisition Number:</t>
  </si>
  <si>
    <t>Executive Director Athletics</t>
  </si>
  <si>
    <t>Asst to Vce Provost Ac Affairs</t>
  </si>
  <si>
    <t>Director Player Personnel</t>
  </si>
  <si>
    <t>Director Major Gifts</t>
  </si>
  <si>
    <t>Asst Dir Athletic Facilities</t>
  </si>
  <si>
    <t>Director Compliance</t>
  </si>
  <si>
    <t>Director Tide Pride</t>
  </si>
  <si>
    <t>Director Rehabilitation Svcs</t>
  </si>
  <si>
    <t>Dir of Dev Ops &amp; Stewardship</t>
  </si>
  <si>
    <t>Asst Director Communications</t>
  </si>
  <si>
    <t>Sr Assoc Dir Sponsored Prgm</t>
  </si>
  <si>
    <t>Manager CAF</t>
  </si>
  <si>
    <t>Operations Mgr APR</t>
  </si>
  <si>
    <t>Asst Director Photography</t>
  </si>
  <si>
    <t>State Director ASBDC</t>
  </si>
  <si>
    <t>Procurement Director ASBDC</t>
  </si>
  <si>
    <t>Asst Dir Research &amp; Training</t>
  </si>
  <si>
    <t>Outreach Coordinator AERN</t>
  </si>
  <si>
    <t>Student Svcs Coord ELI</t>
  </si>
  <si>
    <t>I0A58</t>
  </si>
  <si>
    <t>Asst Project Administrator</t>
  </si>
  <si>
    <t>Asst. Dir. Data Process. &amp; QA</t>
  </si>
  <si>
    <t>Gadsden Center Custodian Sr</t>
  </si>
  <si>
    <t>Asst Mgr Pest Management</t>
  </si>
  <si>
    <t>Manager Licensed Products</t>
  </si>
  <si>
    <t>Manager General Merchandise</t>
  </si>
  <si>
    <t>Exec Dir Career Center</t>
  </si>
  <si>
    <t>Director Office Of Disability</t>
  </si>
  <si>
    <t>Manager University Programs</t>
  </si>
  <si>
    <t>Coord Campus Violence Prog</t>
  </si>
  <si>
    <t>Director Greek Affairs</t>
  </si>
  <si>
    <t>Asst Dir Off Camp &amp; Grk Hsg</t>
  </si>
  <si>
    <t>Asst Dir Mkt Std Out Spc Pr</t>
  </si>
  <si>
    <t>Director Residential Communit</t>
  </si>
  <si>
    <t>Exec Dir Univ Recreation</t>
  </si>
  <si>
    <t>Manager Group Exercise</t>
  </si>
  <si>
    <t>Manager Outdoor Recreation</t>
  </si>
  <si>
    <t>Assistant Director Aquatics</t>
  </si>
  <si>
    <t>Manager Sports Club Programs</t>
  </si>
  <si>
    <t>Associate Director Operations</t>
  </si>
  <si>
    <t>Coord. DPA &amp; Data Base Manage</t>
  </si>
  <si>
    <t>Exec Dir UA Museums</t>
  </si>
  <si>
    <t>Assoc Dir Administration</t>
  </si>
  <si>
    <t>Coord Business Services</t>
  </si>
  <si>
    <t>Director Univ Dining Services</t>
  </si>
  <si>
    <t>Exec Dir Counseling Center</t>
  </si>
  <si>
    <t>Medical Technician</t>
  </si>
  <si>
    <t>V0B60</t>
  </si>
  <si>
    <t>Coord Nutr Ed and Health Svcs</t>
  </si>
  <si>
    <t>Civil Const and Env Engineering</t>
  </si>
  <si>
    <t>Civil, Const, &amp; Environ Institute</t>
  </si>
  <si>
    <t>Refrigeration &amp; Air Conditioning</t>
  </si>
  <si>
    <t>Grounds-Housing</t>
  </si>
  <si>
    <t>Plumbing Maintenance-Housing</t>
  </si>
  <si>
    <t>Refrigeration &amp; Air Cond-Housing</t>
  </si>
  <si>
    <t>Electrical Maintenance-Housing</t>
  </si>
  <si>
    <t>Building Maintenance-Housing</t>
  </si>
  <si>
    <t>Hazardous Waste</t>
  </si>
  <si>
    <t>Student Affairs External Affairs</t>
  </si>
  <si>
    <t>T0B54</t>
  </si>
  <si>
    <t>Life Skills Specialist</t>
  </si>
  <si>
    <t>TV General Sales Mgr</t>
  </si>
  <si>
    <t>A0656</t>
  </si>
  <si>
    <t>Operations Coord Athletics</t>
  </si>
  <si>
    <t>A0B55</t>
  </si>
  <si>
    <t>Football Analyst</t>
  </si>
  <si>
    <t>C0F60</t>
  </si>
  <si>
    <t>Dir Int'l Initiatives C&amp;BA</t>
  </si>
  <si>
    <t>Assoc Dean Prof Dev &amp; Comm Eng</t>
  </si>
  <si>
    <t>I0261</t>
  </si>
  <si>
    <t>Dir eTech Operations</t>
  </si>
  <si>
    <t>K0F52</t>
  </si>
  <si>
    <t>Capstone Custodian</t>
  </si>
  <si>
    <t>K0F61</t>
  </si>
  <si>
    <t>Dir HVAC and Energy Mgmnt</t>
  </si>
  <si>
    <t>K0R57</t>
  </si>
  <si>
    <t>Purchasing Coord PT</t>
  </si>
  <si>
    <t>L0K57</t>
  </si>
  <si>
    <t>Coord Blackburn Institute</t>
  </si>
  <si>
    <t>L0P56</t>
  </si>
  <si>
    <t>Coord Greek Affairs</t>
  </si>
  <si>
    <t>Sous Chef</t>
  </si>
  <si>
    <t>Digital Printing Op</t>
  </si>
  <si>
    <t>S0M55</t>
  </si>
  <si>
    <t>Coord Crimson Copies</t>
  </si>
  <si>
    <t>T0453</t>
  </si>
  <si>
    <t>Resident Aide</t>
  </si>
  <si>
    <t>T0652</t>
  </si>
  <si>
    <t>T0C54</t>
  </si>
  <si>
    <t>Lead Resident Aide</t>
  </si>
  <si>
    <t>U0P59</t>
  </si>
  <si>
    <t>V0B55</t>
  </si>
  <si>
    <t>EMT Supervisor</t>
  </si>
  <si>
    <t>Dir Capstone Rural Health Ctr</t>
  </si>
  <si>
    <t>V0C54</t>
  </si>
  <si>
    <t>Emergency Medical Tech</t>
  </si>
  <si>
    <t>V0F58</t>
  </si>
  <si>
    <t>Dir Resident Services</t>
  </si>
  <si>
    <t>V0V57</t>
  </si>
  <si>
    <t>Coord Health Center Activity</t>
  </si>
  <si>
    <t>K0S57</t>
  </si>
  <si>
    <t>Facilities &amp; Grounds Ops Mgr</t>
  </si>
  <si>
    <t>R0C54</t>
  </si>
  <si>
    <t>Center for Academic Success</t>
  </si>
  <si>
    <t>Family Medicine-Contract Funds</t>
  </si>
  <si>
    <t>OB/GYN-Contract Funds</t>
  </si>
  <si>
    <t>Psychiatry-Contract Funds</t>
  </si>
  <si>
    <t>Alumni Calling Center</t>
  </si>
  <si>
    <t>Disaster Relief</t>
  </si>
  <si>
    <t>Nutrition</t>
  </si>
  <si>
    <t>Tide Pride Stadium Club</t>
  </si>
  <si>
    <t>FAC External</t>
  </si>
  <si>
    <t>Veterans/Military Affairs</t>
  </si>
  <si>
    <t>ID - Deans, Assoc Deans, Asst Deans, Asst Provost, Assoc Provost 9/12 - Tenure/Tenure Track &amp; Clinical</t>
  </si>
  <si>
    <t>ID</t>
  </si>
  <si>
    <t>Deans, Assoc Deans, Asst Deans, Asst Provost, Assoc Provost, Paid 9 over 12 (includes clinical executive appointments)</t>
  </si>
  <si>
    <t>TV Account Executive Sr</t>
  </si>
  <si>
    <t>Academic Assoc Dean</t>
  </si>
  <si>
    <t>Academic Assistant Dean</t>
  </si>
  <si>
    <t>Tech/Paraprof Personnel</t>
  </si>
  <si>
    <t>A0957</t>
  </si>
  <si>
    <t>Asst Dir Video Services</t>
  </si>
  <si>
    <t>K0962</t>
  </si>
  <si>
    <t>Exec Dir Logistics &amp; Spprt Svc</t>
  </si>
  <si>
    <t>K0G52</t>
  </si>
  <si>
    <t>K0G61</t>
  </si>
  <si>
    <t>Dir Landscape and Grounds</t>
  </si>
  <si>
    <t>K0R56</t>
  </si>
  <si>
    <t>Building Coord Law School</t>
  </si>
  <si>
    <t>K0T54</t>
  </si>
  <si>
    <t>Cashier Supervisor</t>
  </si>
  <si>
    <t>K0T57</t>
  </si>
  <si>
    <t>Inspections Coord</t>
  </si>
  <si>
    <t>K0T60</t>
  </si>
  <si>
    <t>Assoc Mgr HVAC &amp; Energy Mgmnt</t>
  </si>
  <si>
    <t>Coord Student Affairs Programs</t>
  </si>
  <si>
    <t>Dir Student Judicial Affairs</t>
  </si>
  <si>
    <t>L0N60</t>
  </si>
  <si>
    <t>Dir Career Mgt</t>
  </si>
  <si>
    <t>L0P60</t>
  </si>
  <si>
    <t>Asst Dean of Students</t>
  </si>
  <si>
    <t>L0R57</t>
  </si>
  <si>
    <t>Asst Dir Stdt Judicial Affairs</t>
  </si>
  <si>
    <t>L0S59</t>
  </si>
  <si>
    <t>Dir Veteran &amp; Military Affairs</t>
  </si>
  <si>
    <t>Coord Residence Life</t>
  </si>
  <si>
    <t>Assoc Dir Donor Relations</t>
  </si>
  <si>
    <t>S0557</t>
  </si>
  <si>
    <t>Food Service Mechanic</t>
  </si>
  <si>
    <t>S0N55</t>
  </si>
  <si>
    <t>Engraving Systems Supv</t>
  </si>
  <si>
    <t>T0D54</t>
  </si>
  <si>
    <t>Beautician</t>
  </si>
  <si>
    <t>C0H55</t>
  </si>
  <si>
    <t>Gallery Coord</t>
  </si>
  <si>
    <t>G0557</t>
  </si>
  <si>
    <t>Coord Degree Audit Prog</t>
  </si>
  <si>
    <t>H0658</t>
  </si>
  <si>
    <t>Mktg Systems Mgr &amp; Prog Coord</t>
  </si>
  <si>
    <t>L0761</t>
  </si>
  <si>
    <t>Dir Ferguson Center</t>
  </si>
  <si>
    <t>M0262</t>
  </si>
  <si>
    <t>Exec Dir HRC</t>
  </si>
  <si>
    <t>Budget Model Reserve</t>
  </si>
  <si>
    <t>Pres Reporting</t>
  </si>
  <si>
    <t>CIP-UA in Ireland Fall</t>
  </si>
  <si>
    <t>CIP-UA in India:India Culture &amp; H</t>
  </si>
  <si>
    <t>OAA Reporting</t>
  </si>
  <si>
    <t>ADVT Reporting</t>
  </si>
  <si>
    <t>COMM AFF Reporting</t>
  </si>
  <si>
    <t>FIN Reporting</t>
  </si>
  <si>
    <t>IA Reporting</t>
  </si>
  <si>
    <t>Retirees</t>
  </si>
  <si>
    <t>XN</t>
  </si>
  <si>
    <t>XR</t>
  </si>
  <si>
    <t>N0C59</t>
  </si>
  <si>
    <t>Asst Dir Intrmural &amp; Club Sprt</t>
  </si>
  <si>
    <t>S0657</t>
  </si>
  <si>
    <t>Pastry Chef</t>
  </si>
  <si>
    <t>Retirees NOT UA - Retirees who did not retire from UA but who retired from another state agency and are receiving retirement income from the State of Alabama Teachers' Retirement System (TRS) OR the Employees' Retirement System (ERS).
Temporary Part Time employees only.</t>
  </si>
  <si>
    <t>Retirees From UA - employees who retired from UA and are receiving retirement income from the State of Alabama Teachers Retirement System (TRS).
Temporary Part Time employees only.</t>
  </si>
  <si>
    <r>
      <rPr>
        <sz val="7.5"/>
        <color indexed="10"/>
        <rFont val="Arial"/>
        <family val="2"/>
      </rPr>
      <t>Principal Investigator</t>
    </r>
    <r>
      <rPr>
        <sz val="7.5"/>
        <rFont val="Arial"/>
        <family val="2"/>
      </rPr>
      <t xml:space="preserve"> </t>
    </r>
  </si>
  <si>
    <t>________________________________________________________________________</t>
  </si>
  <si>
    <t>Center for Instructional Technology</t>
  </si>
  <si>
    <t>IT Technical Specialist PT</t>
  </si>
  <si>
    <t>Dir Trademarks &amp; Licensing</t>
  </si>
  <si>
    <t>A0C61</t>
  </si>
  <si>
    <t>Asst Athletic Dir Strategic Mk</t>
  </si>
  <si>
    <t>Coord Grad Admissions &amp; Cert</t>
  </si>
  <si>
    <t>J0Y57</t>
  </si>
  <si>
    <t>Library Resources Spc PT</t>
  </si>
  <si>
    <t>K0503</t>
  </si>
  <si>
    <t>Building Services Team Leader</t>
  </si>
  <si>
    <t>Safety Mgr</t>
  </si>
  <si>
    <t>S0953</t>
  </si>
  <si>
    <t>Bulk Mail Specialist</t>
  </si>
  <si>
    <t>S0959</t>
  </si>
  <si>
    <t>Parking Services Mgr</t>
  </si>
  <si>
    <t>Y0360</t>
  </si>
  <si>
    <t>Asst Dir Emergency Prepardness</t>
  </si>
  <si>
    <t>Dir Division Special Projects</t>
  </si>
  <si>
    <t>A0D57</t>
  </si>
  <si>
    <t>Acad Prog Advisor Athletics PT</t>
  </si>
  <si>
    <t>Asst Dir Stdt Media</t>
  </si>
  <si>
    <t>Cultural Resrcs Graphics &amp; GIS</t>
  </si>
  <si>
    <t>Dir Grad Recruitment</t>
  </si>
  <si>
    <t>G0C56</t>
  </si>
  <si>
    <t>Academic Advisor PT</t>
  </si>
  <si>
    <t>H0I59</t>
  </si>
  <si>
    <t>Real Estate Education Dir</t>
  </si>
  <si>
    <t>K0C04</t>
  </si>
  <si>
    <t>Wildlife Control Tech</t>
  </si>
  <si>
    <t>K0P55</t>
  </si>
  <si>
    <t>UREC Custodial Supervisor</t>
  </si>
  <si>
    <t>K0W59</t>
  </si>
  <si>
    <t>Asst Dir Health &amp; Safety</t>
  </si>
  <si>
    <t>K1B02</t>
  </si>
  <si>
    <t>Food Service Equipment Mech II</t>
  </si>
  <si>
    <t>L0S57</t>
  </si>
  <si>
    <t>Coord International Services</t>
  </si>
  <si>
    <t>Alabama SBDC Network</t>
  </si>
  <si>
    <t>Sys Develop Supp-Action Card</t>
  </si>
  <si>
    <t>Sys Develop Supp-Trans Serv</t>
  </si>
  <si>
    <t>Univ Relations - Special Operating</t>
  </si>
  <si>
    <t>UAPD</t>
  </si>
  <si>
    <t>Security Resources</t>
  </si>
  <si>
    <t>Res Life Prog-Living Learning Comm</t>
  </si>
  <si>
    <t>Al's Pals</t>
  </si>
  <si>
    <t>Crimson Outreach</t>
  </si>
  <si>
    <t>Student Care &amp; Well-being</t>
  </si>
  <si>
    <t>ADPNet</t>
  </si>
  <si>
    <t>M.L. Oakley Company, Inc.</t>
  </si>
  <si>
    <t>Access Control</t>
  </si>
  <si>
    <t>Police Support Specialist</t>
  </si>
  <si>
    <t>C0I57</t>
  </si>
  <si>
    <t>Coord Industrial Assess Ctr</t>
  </si>
  <si>
    <t>G0Q59</t>
  </si>
  <si>
    <t>Dir Academic Advising</t>
  </si>
  <si>
    <t>Sr Assoc Dean CCS</t>
  </si>
  <si>
    <t>I0U57</t>
  </si>
  <si>
    <t>Coord Writing Program</t>
  </si>
  <si>
    <t>K0S56</t>
  </si>
  <si>
    <t>K0V05</t>
  </si>
  <si>
    <t>Boiler Controls Tech</t>
  </si>
  <si>
    <t>K0X58</t>
  </si>
  <si>
    <t>Architectural Draftsman Sr</t>
  </si>
  <si>
    <t>K0X59</t>
  </si>
  <si>
    <t>Dir Building Info Services</t>
  </si>
  <si>
    <t>L0057</t>
  </si>
  <si>
    <t>Coord Veteran Military Affairs</t>
  </si>
  <si>
    <t>L0861</t>
  </si>
  <si>
    <t>Dir Acad Success &amp; Stdt Learn</t>
  </si>
  <si>
    <t>L0Q56</t>
  </si>
  <si>
    <t>Immigration Specialist</t>
  </si>
  <si>
    <t>N0558</t>
  </si>
  <si>
    <t>Mgr Fitness &amp; Research</t>
  </si>
  <si>
    <t>Dir Alumni Corp Initiatives</t>
  </si>
  <si>
    <t>Q0J59</t>
  </si>
  <si>
    <t>APR Development Dir</t>
  </si>
  <si>
    <t>W0A57</t>
  </si>
  <si>
    <t>HR Recruitment Specialist</t>
  </si>
  <si>
    <t>Asst to President</t>
  </si>
  <si>
    <t>APR Account Exec</t>
  </si>
  <si>
    <t>C&amp;BA Coord</t>
  </si>
  <si>
    <t>Dir Housing Admin</t>
  </si>
  <si>
    <t>D0I55</t>
  </si>
  <si>
    <t>Radio Producer PT</t>
  </si>
  <si>
    <t>F0762</t>
  </si>
  <si>
    <t>Exec Dir/Project Engineer</t>
  </si>
  <si>
    <t>K0U57</t>
  </si>
  <si>
    <t>Grounds Forester</t>
  </si>
  <si>
    <t>Title IV-E Coord &amp; Training Sp</t>
  </si>
  <si>
    <t>L0T57</t>
  </si>
  <si>
    <t>Coord Coca-Cola Frst Gen Schlr</t>
  </si>
  <si>
    <t>L1158</t>
  </si>
  <si>
    <t>Asst Dir FYE &amp; Parent Prog</t>
  </si>
  <si>
    <t>Y0358</t>
  </si>
  <si>
    <t>Security Resources Mgr</t>
  </si>
  <si>
    <t>CBA Business Communication</t>
  </si>
  <si>
    <t>SHC Temporary Funds</t>
  </si>
  <si>
    <t>Asst VP Financial Affairs Busin Act</t>
  </si>
  <si>
    <t>Maint Agreements and IT support</t>
  </si>
  <si>
    <t>FYE/Parent Programs</t>
  </si>
  <si>
    <t>DOS Special Projects</t>
  </si>
  <si>
    <t>Camp Asst</t>
  </si>
  <si>
    <t>G0N58</t>
  </si>
  <si>
    <t>Asst Dir Student Services</t>
  </si>
  <si>
    <t>Assoc Provost Intl Edu &amp; Globl</t>
  </si>
  <si>
    <t>K0T56</t>
  </si>
  <si>
    <t>Building Coord Capstone</t>
  </si>
  <si>
    <t>L1A58</t>
  </si>
  <si>
    <t>Coord AL Reach Program</t>
  </si>
  <si>
    <t>L1B58</t>
  </si>
  <si>
    <t>Title IX Coord</t>
  </si>
  <si>
    <t>N0D59</t>
  </si>
  <si>
    <t>Asst Dir Fitness &amp; Research</t>
  </si>
  <si>
    <t>W0258</t>
  </si>
  <si>
    <t>Work Life Mgr</t>
  </si>
  <si>
    <t>Y0162</t>
  </si>
  <si>
    <t>Police Chief</t>
  </si>
  <si>
    <t>OCT Staff Assembly</t>
  </si>
  <si>
    <t>Special Detail Services</t>
  </si>
  <si>
    <t>Presidential Village</t>
  </si>
  <si>
    <t>Asst Dir Athletic Promotions</t>
  </si>
  <si>
    <t>A0J59</t>
  </si>
  <si>
    <t>Dir Athletic Marketing &amp; Promo</t>
  </si>
  <si>
    <t>G0R59</t>
  </si>
  <si>
    <t>Dir MBA St Srvcs &amp; Alumni Rel</t>
  </si>
  <si>
    <t>G0S59</t>
  </si>
  <si>
    <t>Dir MBA Recruiting &amp; Admission</t>
  </si>
  <si>
    <t>I0560</t>
  </si>
  <si>
    <t>Dir UA/UWA In-Service Ed Ctr</t>
  </si>
  <si>
    <t>Q0I60</t>
  </si>
  <si>
    <t>Dir C&amp;BA Development</t>
  </si>
  <si>
    <t>Mgr Environmental Care</t>
  </si>
  <si>
    <t>C0861</t>
  </si>
  <si>
    <t>Assoc Dir Research &amp; Outreach</t>
  </si>
  <si>
    <t>I0B58</t>
  </si>
  <si>
    <t>Arboretum Director</t>
  </si>
  <si>
    <t>K0U54</t>
  </si>
  <si>
    <t>Work Order Asst</t>
  </si>
  <si>
    <t>L0R56</t>
  </si>
  <si>
    <t>Q0K59</t>
  </si>
  <si>
    <t>Dir Annual Giving</t>
  </si>
  <si>
    <t>S0B56</t>
  </si>
  <si>
    <t>U0F58</t>
  </si>
  <si>
    <t>E-Commerce Operations Mgr</t>
  </si>
  <si>
    <t>D0G56</t>
  </si>
  <si>
    <t>Instructional Tech Asst</t>
  </si>
  <si>
    <t>L0253</t>
  </si>
  <si>
    <t>LTUT Coord</t>
  </si>
  <si>
    <t>M0857</t>
  </si>
  <si>
    <t>Coord Summer Conferences</t>
  </si>
  <si>
    <t>K0H61</t>
  </si>
  <si>
    <t>Dir Architect &amp; Eng Services</t>
  </si>
  <si>
    <t>L0T59</t>
  </si>
  <si>
    <t>Dir Alumni &amp; Org Relations Dev</t>
  </si>
  <si>
    <t>M0957</t>
  </si>
  <si>
    <t>Coord Housing Operations</t>
  </si>
  <si>
    <t>CIP-UA in Barcelona</t>
  </si>
  <si>
    <t>CIP-UA in Belize</t>
  </si>
  <si>
    <t>CIP-UA in England</t>
  </si>
  <si>
    <t>CIP-UA in Hong Kong</t>
  </si>
  <si>
    <t>CIP-UA in Dublin Finance</t>
  </si>
  <si>
    <t>CIP-UA in Costa Rica</t>
  </si>
  <si>
    <t>UA in Dublin Business</t>
  </si>
  <si>
    <t>CIP-UA in Ghana CCHS</t>
  </si>
  <si>
    <t>CIP-UA in Denmark</t>
  </si>
  <si>
    <t>CIP-UA in Italy Band</t>
  </si>
  <si>
    <t>CIP-Spain GS</t>
  </si>
  <si>
    <t>CIP-Scotland</t>
  </si>
  <si>
    <t>Presidential I</t>
  </si>
  <si>
    <t>East Edge Off-Campus Apartments</t>
  </si>
  <si>
    <t>Police Operations</t>
  </si>
  <si>
    <t>Tennis-Women's Hosting</t>
  </si>
  <si>
    <t>Group Exercise Instructor</t>
  </si>
  <si>
    <t>Personal Trainer</t>
  </si>
  <si>
    <t>C0A62</t>
  </si>
  <si>
    <t>Dir Institution Effectiveness</t>
  </si>
  <si>
    <t>G0J60</t>
  </si>
  <si>
    <t>Asst Dean Admiss and Recruit</t>
  </si>
  <si>
    <t>H0362</t>
  </si>
  <si>
    <t>Assoc Dean Admin &amp; Conf Srvcs</t>
  </si>
  <si>
    <t>J0L60</t>
  </si>
  <si>
    <t>Coord Faculty Development</t>
  </si>
  <si>
    <t>J0M55</t>
  </si>
  <si>
    <t>Instructional Technologist I</t>
  </si>
  <si>
    <t>J0N55</t>
  </si>
  <si>
    <t>AV Integration Specialist I</t>
  </si>
  <si>
    <t>J0O56</t>
  </si>
  <si>
    <t>AV Integration Specialist II</t>
  </si>
  <si>
    <t>J0R58</t>
  </si>
  <si>
    <t>AV Integration Specialist IV</t>
  </si>
  <si>
    <t>J1I59</t>
  </si>
  <si>
    <t>Instructional Technologist III</t>
  </si>
  <si>
    <t>J1K57</t>
  </si>
  <si>
    <t>AV Integration Specialist III</t>
  </si>
  <si>
    <t>J1L57</t>
  </si>
  <si>
    <t>Instructional Technologist II</t>
  </si>
  <si>
    <t>K0V56</t>
  </si>
  <si>
    <t>Building Coord BCC</t>
  </si>
  <si>
    <t>L0N57</t>
  </si>
  <si>
    <t>L0U57</t>
  </si>
  <si>
    <t>Coord SSW Student Srvcs</t>
  </si>
  <si>
    <t>M0657</t>
  </si>
  <si>
    <t>Staff Trng &amp; Selection Coord</t>
  </si>
  <si>
    <t>M0F58</t>
  </si>
  <si>
    <t>Asst Dir Housing Operations</t>
  </si>
  <si>
    <t>V0462</t>
  </si>
  <si>
    <t>Chief Operating Officer CCHS</t>
  </si>
  <si>
    <t>Exec Housekeeper</t>
  </si>
  <si>
    <t>R0E60</t>
  </si>
  <si>
    <t>Data &amp; Contract Administrator</t>
  </si>
  <si>
    <t>R0H58</t>
  </si>
  <si>
    <t>V0853</t>
  </si>
  <si>
    <t>Patient Care Coord</t>
  </si>
  <si>
    <t>W0559</t>
  </si>
  <si>
    <t>Hr Generalist</t>
  </si>
  <si>
    <t>A0555</t>
  </si>
  <si>
    <t>Asst Athletic Equipment Mgr</t>
  </si>
  <si>
    <t>A0K59</t>
  </si>
  <si>
    <t>B0G59</t>
  </si>
  <si>
    <t>Dir Communications &amp; Comm Rel</t>
  </si>
  <si>
    <t>F0561</t>
  </si>
  <si>
    <t>Exec Dir Entrepreneurship Inst</t>
  </si>
  <si>
    <t>Dir Capital Mgmnt &amp; Estimating</t>
  </si>
  <si>
    <t>Dir Univ Lands</t>
  </si>
  <si>
    <t>Dir College Relation &amp; Bus Dev</t>
  </si>
  <si>
    <t>S0461</t>
  </si>
  <si>
    <t>Dir Parking Services</t>
  </si>
  <si>
    <t>S0561</t>
  </si>
  <si>
    <t>Dir Transit Services</t>
  </si>
  <si>
    <t>S0A62</t>
  </si>
  <si>
    <t>Exec Dir Transportation Srvcs</t>
  </si>
  <si>
    <t>Spec Asst to President</t>
  </si>
  <si>
    <t>Chief of Staff to President</t>
  </si>
  <si>
    <t>C0G60</t>
  </si>
  <si>
    <t>Venture Development Associate</t>
  </si>
  <si>
    <t>Productivity Engineer</t>
  </si>
  <si>
    <t>F0D58</t>
  </si>
  <si>
    <t>AERN Director</t>
  </si>
  <si>
    <t>H0561</t>
  </si>
  <si>
    <t>Dir Academic Outreach</t>
  </si>
  <si>
    <t>K0Q55</t>
  </si>
  <si>
    <t>Assoc Dir Cooperative Educ</t>
  </si>
  <si>
    <t>Q0C58</t>
  </si>
  <si>
    <t>Asst Dir Adv Alumni Relations</t>
  </si>
  <si>
    <t>V0K59</t>
  </si>
  <si>
    <t>Physician Assistant</t>
  </si>
  <si>
    <t>C0Q58</t>
  </si>
  <si>
    <t>Eng Research Lab Mgr</t>
  </si>
  <si>
    <t>Building Operations Lead</t>
  </si>
  <si>
    <t>Exec Housekeeper Lead</t>
  </si>
  <si>
    <t>Dir Endowments &amp; Honors</t>
  </si>
  <si>
    <t>V0L59</t>
  </si>
  <si>
    <t>Pharmacist On-Call</t>
  </si>
  <si>
    <t>Y0456</t>
  </si>
  <si>
    <t>Access Control Tech II</t>
  </si>
  <si>
    <t>Y0755</t>
  </si>
  <si>
    <t>Access Control Tech I</t>
  </si>
  <si>
    <t>Lightning System Tech I</t>
  </si>
  <si>
    <t>Lightning System Tech II</t>
  </si>
  <si>
    <t>Lightning System Tech III</t>
  </si>
  <si>
    <t>Program Outreach Coord</t>
  </si>
  <si>
    <t>F0E58</t>
  </si>
  <si>
    <t>Business Consultant PT</t>
  </si>
  <si>
    <t>G0T59</t>
  </si>
  <si>
    <t>Dir Manderson Career Svcs</t>
  </si>
  <si>
    <t>J0P55</t>
  </si>
  <si>
    <t>Health Informatics Specialist</t>
  </si>
  <si>
    <t>K0I61</t>
  </si>
  <si>
    <t>K0R55</t>
  </si>
  <si>
    <t>Hazardous Materials Tech</t>
  </si>
  <si>
    <t>Dir Stdt Involve &amp; Leadership</t>
  </si>
  <si>
    <t>Q0L59</t>
  </si>
  <si>
    <t>Asst Dir Law Advancement</t>
  </si>
  <si>
    <t>R0D55</t>
  </si>
  <si>
    <t>Admin Analyst OIR</t>
  </si>
  <si>
    <t>S0A57</t>
  </si>
  <si>
    <t>Auxiliary Services Coord</t>
  </si>
  <si>
    <t>S0A60</t>
  </si>
  <si>
    <t>Dir University Club Operations</t>
  </si>
  <si>
    <t>U0G58</t>
  </si>
  <si>
    <t>Accountant II PT</t>
  </si>
  <si>
    <t>Contingency Support</t>
  </si>
  <si>
    <t>Indirect Cost Recovery-OAA</t>
  </si>
  <si>
    <t>Alabama Trails Commission</t>
  </si>
  <si>
    <t>Enterprise Software Licensing</t>
  </si>
  <si>
    <t>Student Health CRC</t>
  </si>
  <si>
    <t>UMC Sports Medicine</t>
  </si>
  <si>
    <t>UMC Geriatrics</t>
  </si>
  <si>
    <t>Institute for Automotive Engineerng</t>
  </si>
  <si>
    <t>Wk/Life-Sitters for Service</t>
  </si>
  <si>
    <t>Crimson Rewards</t>
  </si>
  <si>
    <t>Tutwiler</t>
  </si>
  <si>
    <t>National Outreach Schola Conference</t>
  </si>
  <si>
    <t>SF - Summer/Interim Teaching Faculty</t>
  </si>
  <si>
    <t>Summer / Interim Teaching Faculty</t>
  </si>
  <si>
    <t>A0756</t>
  </si>
  <si>
    <t>Equestrian Operations Director</t>
  </si>
  <si>
    <t>D0H56</t>
  </si>
  <si>
    <t>Broadcast Producer/Editor</t>
  </si>
  <si>
    <t>F0661</t>
  </si>
  <si>
    <t>Dir Community Engagement</t>
  </si>
  <si>
    <t>F0J60</t>
  </si>
  <si>
    <t>Dir AL Innovation Engine</t>
  </si>
  <si>
    <t>G0G56</t>
  </si>
  <si>
    <t>Athletic Acad Cert Specialist</t>
  </si>
  <si>
    <t>G0P58</t>
  </si>
  <si>
    <t>Student Systems Specialist</t>
  </si>
  <si>
    <t>H0758</t>
  </si>
  <si>
    <t>Mgr Instr Tech Support Srv</t>
  </si>
  <si>
    <t>L0961</t>
  </si>
  <si>
    <t>Asst to VP External Affairs</t>
  </si>
  <si>
    <t>L0V57</t>
  </si>
  <si>
    <t>Title IX Investigator</t>
  </si>
  <si>
    <t>L1C58</t>
  </si>
  <si>
    <t>Asst Dir Stdt Involv &amp; Ldrship</t>
  </si>
  <si>
    <t>O0756</t>
  </si>
  <si>
    <t>Financial Aid Advisor</t>
  </si>
  <si>
    <t>Transition Spec Educ Coord</t>
  </si>
  <si>
    <t>V0C60</t>
  </si>
  <si>
    <t>Dir Collegiate Recovery Ctr</t>
  </si>
  <si>
    <t>Dir Health IT QI &amp; Nursing</t>
  </si>
  <si>
    <t>Y0458</t>
  </si>
  <si>
    <t>Access Control Mgr</t>
  </si>
  <si>
    <t>A0D61</t>
  </si>
  <si>
    <t>Assoc Athletic Dir Student Srv</t>
  </si>
  <si>
    <t>B0N57</t>
  </si>
  <si>
    <t>Sales Manager</t>
  </si>
  <si>
    <t>F0K59</t>
  </si>
  <si>
    <t>Regional Manager SBDC</t>
  </si>
  <si>
    <t>Research Technician PT</t>
  </si>
  <si>
    <t>L0153</t>
  </si>
  <si>
    <t>Immigration Assistant</t>
  </si>
  <si>
    <t>M0A57</t>
  </si>
  <si>
    <t>Coord Off Campus Housing</t>
  </si>
  <si>
    <t>Q0463</t>
  </si>
  <si>
    <t>Asst VP Advancement Services</t>
  </si>
  <si>
    <t>Q0G56</t>
  </si>
  <si>
    <t>Piano Accompanist</t>
  </si>
  <si>
    <t>W0B57</t>
  </si>
  <si>
    <t>Coord eLearning</t>
  </si>
  <si>
    <t>Y0460</t>
  </si>
  <si>
    <t>Dir Access Control &amp; Security</t>
  </si>
  <si>
    <t>Dir Trng Planning Elev Maint</t>
  </si>
  <si>
    <t>K0V57</t>
  </si>
  <si>
    <t>R0K57</t>
  </si>
  <si>
    <t>Construction Information Mgr</t>
  </si>
  <si>
    <t>S0958</t>
  </si>
  <si>
    <t>Catering and Traning Mgr</t>
  </si>
  <si>
    <t>S0A53</t>
  </si>
  <si>
    <t>Campus Mail Clerk II</t>
  </si>
  <si>
    <t>S0A59</t>
  </si>
  <si>
    <t>Dir Campus Mail Services</t>
  </si>
  <si>
    <t>S0B57</t>
  </si>
  <si>
    <t>Campus Mail Manager</t>
  </si>
  <si>
    <t>S0F52</t>
  </si>
  <si>
    <t>Campus Mail Clerk I</t>
  </si>
  <si>
    <t>SOI55</t>
  </si>
  <si>
    <t>Campus Mail Shift Lead</t>
  </si>
  <si>
    <t>D0155</t>
  </si>
  <si>
    <t>TV News Reporter II</t>
  </si>
  <si>
    <t>I0C58</t>
  </si>
  <si>
    <t>Course Content Specialist</t>
  </si>
  <si>
    <t>L0Q60</t>
  </si>
  <si>
    <t>Dir Career Educ and Dev</t>
  </si>
  <si>
    <t>R0D54</t>
  </si>
  <si>
    <t>Registration Services Assoc</t>
  </si>
  <si>
    <t>R0E56</t>
  </si>
  <si>
    <t>APC Program Coord</t>
  </si>
  <si>
    <t>R0L57</t>
  </si>
  <si>
    <t>FA Admin Bus &amp; Ops Coord</t>
  </si>
  <si>
    <t>Post-Doc II</t>
  </si>
  <si>
    <t>C0D57</t>
  </si>
  <si>
    <t>Prog Coordinator-EPSCoR</t>
  </si>
  <si>
    <t>C0H60</t>
  </si>
  <si>
    <t>Director Resource Development</t>
  </si>
  <si>
    <t>C0T59</t>
  </si>
  <si>
    <t>Proposal Development Admin PT</t>
  </si>
  <si>
    <t>D0E58</t>
  </si>
  <si>
    <t>Asst Dir Broadcast Media Rel</t>
  </si>
  <si>
    <t>D0J55</t>
  </si>
  <si>
    <t>TV Weather Reporter PT</t>
  </si>
  <si>
    <t>Advising Specialist</t>
  </si>
  <si>
    <t>G0Q58</t>
  </si>
  <si>
    <t>Dir Scholarships Financial Aid</t>
  </si>
  <si>
    <t>Assoc Dir for Procurement Srvc</t>
  </si>
  <si>
    <t>HVAC Recirculation Tech</t>
  </si>
  <si>
    <t>L0S56</t>
  </si>
  <si>
    <t>Veterans Military Affairs Spec</t>
  </si>
  <si>
    <t>M0756</t>
  </si>
  <si>
    <t>Res Life Area Coord</t>
  </si>
  <si>
    <t>R0258</t>
  </si>
  <si>
    <t>Mgr FA Fiscal Affairs</t>
  </si>
  <si>
    <t>R0953</t>
  </si>
  <si>
    <t>Public Relations Asst</t>
  </si>
  <si>
    <t>R0E54</t>
  </si>
  <si>
    <t>UAPD Records Asst</t>
  </si>
  <si>
    <t>S0C57</t>
  </si>
  <si>
    <t>Coord Parking Services</t>
  </si>
  <si>
    <t>S0D54</t>
  </si>
  <si>
    <t>Action Card/Parking Srvc Assoc</t>
  </si>
  <si>
    <t>Dir FA Ops &amp; System Support</t>
  </si>
  <si>
    <t>Y0454</t>
  </si>
  <si>
    <t>Parking Enforcement Rep II</t>
  </si>
  <si>
    <t>Traffic Maint Field Coord</t>
  </si>
  <si>
    <t>Y0A53</t>
  </si>
  <si>
    <t>Parking Enforcement Rep I</t>
  </si>
  <si>
    <t>Y0B53</t>
  </si>
  <si>
    <t>Parking Deck Maintenance Tech</t>
  </si>
  <si>
    <t>Y0C53</t>
  </si>
  <si>
    <t>Motorist Assistance Tech</t>
  </si>
  <si>
    <t>Y0D53</t>
  </si>
  <si>
    <t>Traffic Maintenance Tech</t>
  </si>
  <si>
    <t>C0452</t>
  </si>
  <si>
    <t>Assoc Dir Adv Svcs - Gift Acct</t>
  </si>
  <si>
    <t>V0W57</t>
  </si>
  <si>
    <t>CRC Program Coord</t>
  </si>
  <si>
    <t>V0X57</t>
  </si>
  <si>
    <t>Therapeutic Services Spec</t>
  </si>
  <si>
    <t>Capstone Men and Women</t>
  </si>
  <si>
    <t>Office of Inst Effectiveness</t>
  </si>
  <si>
    <t>Special Projects</t>
  </si>
  <si>
    <t>UA in Italy Design</t>
  </si>
  <si>
    <t>Marketing</t>
  </si>
  <si>
    <t>Management</t>
  </si>
  <si>
    <t>Student Health Clinic Support</t>
  </si>
  <si>
    <t>Exercise Physiology Lab Fitness Pro</t>
  </si>
  <si>
    <t>Assistant VP Facilities and Grounds</t>
  </si>
  <si>
    <t>Coliseum Pract Facility Maintenance</t>
  </si>
  <si>
    <t>Presidential II</t>
  </si>
  <si>
    <t>The Lofts Off-Campus Apartments</t>
  </si>
  <si>
    <t>415 Jefferson Avenue</t>
  </si>
  <si>
    <t>401 Jefferson Avenue</t>
  </si>
  <si>
    <t>923 Magnolia Drive</t>
  </si>
  <si>
    <t>Capital Renewal</t>
  </si>
  <si>
    <t>The SOURCE</t>
  </si>
  <si>
    <t>UG Research &amp; Travel</t>
  </si>
  <si>
    <t>SGA First Year Council</t>
  </si>
  <si>
    <t>DOS FLC</t>
  </si>
  <si>
    <t>Spec Asst to Athletic Dir</t>
  </si>
  <si>
    <t>K0S55</t>
  </si>
  <si>
    <t>Course Materials Inv Coord</t>
  </si>
  <si>
    <t>L0Q58</t>
  </si>
  <si>
    <t>Coord Honors Educ Outreach</t>
  </si>
  <si>
    <t>V0Y57</t>
  </si>
  <si>
    <t>Physical Education Teacher</t>
  </si>
  <si>
    <t>Assistant to Vice President</t>
  </si>
  <si>
    <t>Research Personnel</t>
  </si>
  <si>
    <t>A0252</t>
  </si>
  <si>
    <t>Athletic Groundskeeper</t>
  </si>
  <si>
    <t>A0L59</t>
  </si>
  <si>
    <t>Dir Athletic Communications</t>
  </si>
  <si>
    <t>C0961</t>
  </si>
  <si>
    <t>Associate Director - CBER</t>
  </si>
  <si>
    <t>C0B60</t>
  </si>
  <si>
    <t>Associate Director-CBER</t>
  </si>
  <si>
    <t>D0253</t>
  </si>
  <si>
    <t>Production Assistant</t>
  </si>
  <si>
    <t>G0A58</t>
  </si>
  <si>
    <t>Enrollment Assessment Analyst</t>
  </si>
  <si>
    <t>H0J59</t>
  </si>
  <si>
    <t>Mgr Environmental Svcs</t>
  </si>
  <si>
    <t>Asst Dir Operations</t>
  </si>
  <si>
    <t>M0559</t>
  </si>
  <si>
    <t>Assoc Dir Res Communities</t>
  </si>
  <si>
    <t>Driver</t>
  </si>
  <si>
    <t>V1 - Monthly Staff Reg Full Time 7.75 Hrs Paid 11 Mo</t>
  </si>
  <si>
    <t>Monthly Staff Reg Full Time 7.75 Hrs Paid 11 Mo</t>
  </si>
  <si>
    <t>Online Course SME</t>
  </si>
  <si>
    <t>Asst Dir Emergency Prep Threat</t>
  </si>
  <si>
    <t>A0260</t>
  </si>
  <si>
    <t>Sr Dir Video Services</t>
  </si>
  <si>
    <t>Exec Assoc Athletic Dir &amp; CFO</t>
  </si>
  <si>
    <t>A0E57</t>
  </si>
  <si>
    <t>Asst Dir Graphic Design</t>
  </si>
  <si>
    <t>A0K58</t>
  </si>
  <si>
    <t>Dir Graphic Des &amp; Publications</t>
  </si>
  <si>
    <t>Assoc Dir News &amp; Sports Prog</t>
  </si>
  <si>
    <t>G0561</t>
  </si>
  <si>
    <t>Dir Undergrad Admissions</t>
  </si>
  <si>
    <t>G0I57</t>
  </si>
  <si>
    <t>Mgr CCS Registration Services</t>
  </si>
  <si>
    <t>G0M60</t>
  </si>
  <si>
    <t>Sr Assoc Dir Undergrad Admiss</t>
  </si>
  <si>
    <t>G0R58</t>
  </si>
  <si>
    <t>Graduate School Programs Dir</t>
  </si>
  <si>
    <t>I0361</t>
  </si>
  <si>
    <t>Deputy Dir Law Library</t>
  </si>
  <si>
    <t>I0A55</t>
  </si>
  <si>
    <t>Law Librarian Reference Asst</t>
  </si>
  <si>
    <t>Coord Leadership Programs</t>
  </si>
  <si>
    <t>OP001</t>
  </si>
  <si>
    <t>Occasional Pay</t>
  </si>
  <si>
    <t>Q0657</t>
  </si>
  <si>
    <t>R0F54</t>
  </si>
  <si>
    <t>Moundville Education Asst</t>
  </si>
  <si>
    <t>U0162</t>
  </si>
  <si>
    <t>Dir Receivables &amp; Collections</t>
  </si>
  <si>
    <t>Assoc Dean Acad Affairs</t>
  </si>
  <si>
    <t>Deputy Police Chief</t>
  </si>
  <si>
    <t>Police Major</t>
  </si>
  <si>
    <t xml:space="preserve"> 8a - Supplemental Pay</t>
  </si>
  <si>
    <t xml:space="preserve"> 8b - Occasional Pay</t>
  </si>
  <si>
    <t>Employee Retirement Information</t>
  </si>
  <si>
    <t>ZM - Supplemental Monthly/Occasional</t>
  </si>
  <si>
    <t>8a</t>
  </si>
  <si>
    <t>Supplemental Pay</t>
  </si>
  <si>
    <t xml:space="preserve">Supplemental
Pay -Provide any pay in addition to an existing full-time employee’s primary job. 
Special Notes:
• This could include a one-time or on-going special work assignment e.g. overload, consulting work, special projects for home department, special projects for other department in area of expertise as well as including but not limited to commissions, bonuses, or awards.  
• This does not include:
      Payment of overtime for non-exempt employees which should be recorded on the employee’s timesheet.   
       A 2nd part-time job in addition to an employee's primary  part-time job.  The 2nd part-time job would be a   
           4f - Additional Assignment.
      The Occasional Pay (8b) action might be used for other situations involving paying individuals who do not have an ongoing work   
           assignment.  See the 8b definition for more information.
• All supplemental pay must be approved in advance of the work being performed by the appropriate vice-president, using the Approval  
        Request for Supplemental or  Occasional Pay form.
• The Approval Request for Supplemental or Occasional Pay form which can be found on the Payroll website should be attached to the PA 
          form except for teaching assignments.  
• Detailed instructions for completing Bi-weekly, Monthly and Multi-month Supplemental Pay PA forms can be found on the Payroll 
            website.  
• The Staff Supplemental Compensation Policy for Faculty can be found in the Faculty Handbook .
• The Staff Supplemental Compensation Policy can be found on the HR website.  
</t>
  </si>
  <si>
    <t xml:space="preserve">8b </t>
  </si>
  <si>
    <t xml:space="preserve">Provide pay to an individual for work/services to be performed which are of a very short-term nature (less than 3 weeks) and non-repetitive in nature, usually not more than 4 times in a 12 month period for the same assignment.  
Special Notes:
• Examples might include the following:  Payment to a UA student for a special one-time, short-term work assignment; Payment to a UA   
       retired employee for work on a project that took 2 weeks to complete. 
• This does NOT include:
    -Any pay for teaching or instruction to include classroom or online courses.
    -Any work assignment of more than 3 consecutive weeks.
    -Any pay in addition to an existing full-time employee’s primary job which should be handled as 8a – Supplemental Compensation.   
    -A 2nd part-time job in addition to an employee's primary part-time job.  The 2nd part-time job would be a 4f - Additional Assignment.
    -Payment to an employee who had a recent active work assignment e.g. a student employee who just graduated.   
• All Occasional pay must be approved in advance of the work being performed by the appropriate vice-president, using the Approval 
       Request for Supplemental or Occasional Pay form.
• The Approval Request for Supplemental or Occasional Pay form which can be found on the Payroll website should be attached to the PA 
       form.    
• Detailed instructions for completing an Occasional Pay PA form can be found on the Payroll website.  
</t>
  </si>
  <si>
    <t>Supplemental Monthly/Occasional</t>
  </si>
  <si>
    <t>4e - Temporary Salary Change (G)</t>
  </si>
  <si>
    <t>K0T55</t>
  </si>
  <si>
    <t>Furnishing &amp; Design Asst</t>
  </si>
  <si>
    <t>K0W56</t>
  </si>
  <si>
    <t>Interior Designer I</t>
  </si>
  <si>
    <t>K1A58</t>
  </si>
  <si>
    <t>Interior Designer II</t>
  </si>
  <si>
    <t>CIP-UA in Roehampton</t>
  </si>
  <si>
    <t>MLK Realizing the Dream</t>
  </si>
  <si>
    <t>Campus Mail - Ferguson Center</t>
  </si>
  <si>
    <t>Athletic Strength &amp; Conditioning Fa</t>
  </si>
  <si>
    <t>Athletic Strength &amp; Cond Fa-Contra</t>
  </si>
  <si>
    <t>826 Magnolia Drive</t>
  </si>
  <si>
    <t>Outbound Ticket Sales</t>
  </si>
  <si>
    <t>Athletic Strength &amp; Cond Facility</t>
  </si>
  <si>
    <t>Bryant Hall Career Center F &amp; E</t>
  </si>
  <si>
    <t>Furniture-Ath Caoch Battle's Office</t>
  </si>
  <si>
    <t>Softball Field Rework</t>
  </si>
  <si>
    <t>Mal Moore Case</t>
  </si>
  <si>
    <t>University Programs-Week of Welcome</t>
  </si>
  <si>
    <t>Believe UA</t>
  </si>
  <si>
    <t>Greek Excellence</t>
  </si>
  <si>
    <t>Revision 8/12/2013</t>
  </si>
  <si>
    <t xml:space="preserve">-Employee paid a higher rate or salary while assuming a temporary or interim assignment OR employee returned to his/her regular rate of pay upon completion of temporary or interim assignment. </t>
  </si>
  <si>
    <t>SRXXXX</t>
  </si>
  <si>
    <t>05/16/yyyy</t>
  </si>
  <si>
    <t>08/15/yyyy</t>
  </si>
  <si>
    <t>Base pay $85,000</t>
  </si>
  <si>
    <t>Please include pay information in the comments section - monthly rate and composite FTE based on 1/9th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</si>
</sst>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7" formatCode="&quot;$&quot;#,##0.00_);\(&quot;$&quot;#,##0.00\)"/>
    <numFmt numFmtId="44" formatCode="_(&quot;$&quot;* #,##0.00_);_(&quot;$&quot;* \(#,##0.00\);_(&quot;$&quot;* &quot;-&quot;??_);_(@_)"/>
    <numFmt numFmtId="43" formatCode="_(* #,##0.00_);_(* \(#,##0.00\);_(* &quot;-&quot;??_);_(@_)"/>
    <numFmt numFmtId="164" formatCode="[&lt;=9999999]###\-####;\(###\)\ ###\-####"/>
    <numFmt numFmtId="165" formatCode="m/d/yyyy;@"/>
    <numFmt numFmtId="166" formatCode="000\-00\-0000"/>
    <numFmt numFmtId="167" formatCode="_(* #,##0.00000_);_(* \(#,##0.00000\);_(* &quot;-&quot;?????_);_(@_)"/>
    <numFmt numFmtId="168" formatCode="00"/>
    <numFmt numFmtId="169" formatCode="000000\-000000\-000000\-000000"/>
    <numFmt numFmtId="170" formatCode="000000"/>
    <numFmt numFmtId="171" formatCode="0.0000"/>
    <numFmt numFmtId="172" formatCode="00000"/>
    <numFmt numFmtId="173" formatCode="0000\-0000"/>
  </numFmts>
  <fonts count="82" x14ac:knownFonts="1">
    <font>
      <sz val="10"/>
      <name val="Arial"/>
    </font>
    <font>
      <sz val="10"/>
      <name val="Arial"/>
      <family val="2"/>
    </font>
    <font>
      <b/>
      <sz val="10"/>
      <name val="Arial"/>
      <family val="2"/>
    </font>
    <font>
      <sz val="8"/>
      <name val="Arial"/>
      <family val="2"/>
    </font>
    <font>
      <sz val="8"/>
      <name val="Arial"/>
      <family val="2"/>
    </font>
    <font>
      <b/>
      <u/>
      <sz val="10"/>
      <name val="Arial"/>
      <family val="2"/>
    </font>
    <font>
      <sz val="6"/>
      <name val="Arial"/>
      <family val="2"/>
    </font>
    <font>
      <sz val="7"/>
      <name val="Arial"/>
      <family val="2"/>
    </font>
    <font>
      <u/>
      <sz val="10"/>
      <name val="Arial"/>
      <family val="2"/>
    </font>
    <font>
      <b/>
      <sz val="9"/>
      <name val="Arial"/>
      <family val="2"/>
    </font>
    <font>
      <sz val="7"/>
      <name val="Arial"/>
      <family val="2"/>
    </font>
    <font>
      <b/>
      <sz val="12"/>
      <name val="Arial"/>
      <family val="2"/>
    </font>
    <font>
      <u/>
      <sz val="8.5"/>
      <color indexed="12"/>
      <name val="Arial"/>
      <family val="2"/>
    </font>
    <font>
      <sz val="7.5"/>
      <name val="Arial"/>
      <family val="2"/>
    </font>
    <font>
      <sz val="7.5"/>
      <name val="Arial"/>
      <family val="2"/>
    </font>
    <font>
      <b/>
      <sz val="7.5"/>
      <name val="Arial"/>
      <family val="2"/>
    </font>
    <font>
      <sz val="10"/>
      <name val="Arial"/>
      <family val="2"/>
    </font>
    <font>
      <b/>
      <sz val="7"/>
      <name val="Arial"/>
      <family val="2"/>
    </font>
    <font>
      <b/>
      <sz val="10"/>
      <color indexed="10"/>
      <name val="Arial"/>
      <family val="2"/>
    </font>
    <font>
      <sz val="14"/>
      <name val="Arial"/>
      <family val="2"/>
    </font>
    <font>
      <b/>
      <sz val="14"/>
      <name val="Arial"/>
      <family val="2"/>
    </font>
    <font>
      <sz val="8"/>
      <color indexed="81"/>
      <name val="Tahoma"/>
      <family val="2"/>
    </font>
    <font>
      <sz val="10"/>
      <color indexed="9"/>
      <name val="Arial"/>
      <family val="2"/>
    </font>
    <font>
      <b/>
      <sz val="8"/>
      <color indexed="12"/>
      <name val="Arial"/>
      <family val="2"/>
    </font>
    <font>
      <b/>
      <sz val="12"/>
      <color indexed="12"/>
      <name val="Arial"/>
      <family val="2"/>
    </font>
    <font>
      <b/>
      <sz val="12"/>
      <color indexed="10"/>
      <name val="Arial"/>
      <family val="2"/>
    </font>
    <font>
      <b/>
      <sz val="10"/>
      <color indexed="12"/>
      <name val="Arial"/>
      <family val="2"/>
    </font>
    <font>
      <b/>
      <sz val="8"/>
      <color indexed="81"/>
      <name val="Tahoma"/>
      <family val="2"/>
    </font>
    <font>
      <sz val="10"/>
      <color indexed="81"/>
      <name val="Tahoma"/>
      <family val="2"/>
    </font>
    <font>
      <sz val="9"/>
      <name val="Arial"/>
      <family val="2"/>
    </font>
    <font>
      <sz val="10"/>
      <color indexed="55"/>
      <name val="Arial"/>
      <family val="2"/>
    </font>
    <font>
      <sz val="10"/>
      <color indexed="22"/>
      <name val="Arial"/>
      <family val="2"/>
    </font>
    <font>
      <sz val="12"/>
      <name val="Arial"/>
      <family val="2"/>
    </font>
    <font>
      <b/>
      <sz val="8"/>
      <color indexed="10"/>
      <name val="Tahoma"/>
      <family val="2"/>
    </font>
    <font>
      <b/>
      <sz val="11"/>
      <name val="Arial"/>
      <family val="2"/>
    </font>
    <font>
      <b/>
      <sz val="13"/>
      <name val="Arial"/>
      <family val="2"/>
    </font>
    <font>
      <b/>
      <sz val="8"/>
      <name val="Arial"/>
      <family val="2"/>
    </font>
    <font>
      <sz val="8"/>
      <color indexed="22"/>
      <name val="Arial"/>
      <family val="2"/>
    </font>
    <font>
      <sz val="10"/>
      <color indexed="8"/>
      <name val="Arial"/>
      <family val="2"/>
    </font>
    <font>
      <b/>
      <sz val="10"/>
      <color indexed="8"/>
      <name val="Arial"/>
      <family val="2"/>
    </font>
    <font>
      <sz val="11"/>
      <name val="Arial"/>
      <family val="2"/>
    </font>
    <font>
      <b/>
      <u/>
      <sz val="9"/>
      <name val="Arial"/>
      <family val="2"/>
    </font>
    <font>
      <sz val="9"/>
      <name val="Arial"/>
      <family val="2"/>
    </font>
    <font>
      <sz val="7.5"/>
      <color indexed="9"/>
      <name val="Arial"/>
      <family val="2"/>
    </font>
    <font>
      <sz val="10"/>
      <color indexed="9"/>
      <name val="Arial"/>
      <family val="2"/>
    </font>
    <font>
      <sz val="7.5"/>
      <color indexed="9"/>
      <name val="Arial"/>
      <family val="2"/>
    </font>
    <font>
      <b/>
      <sz val="11"/>
      <name val="Century Gothic"/>
      <family val="2"/>
    </font>
    <font>
      <sz val="11"/>
      <name val="Century Gothic"/>
      <family val="2"/>
    </font>
    <font>
      <u/>
      <sz val="11"/>
      <color indexed="12"/>
      <name val="Arial"/>
      <family val="2"/>
    </font>
    <font>
      <b/>
      <sz val="12"/>
      <name val="Times New Roman"/>
      <family val="1"/>
    </font>
    <font>
      <sz val="12"/>
      <name val="Times New Roman"/>
      <family val="1"/>
    </font>
    <font>
      <sz val="11"/>
      <color indexed="8"/>
      <name val="Times New Roman"/>
      <family val="1"/>
    </font>
    <font>
      <u/>
      <sz val="12"/>
      <name val="Times New Roman"/>
      <family val="1"/>
    </font>
    <font>
      <i/>
      <sz val="12"/>
      <color indexed="8"/>
      <name val="Times New Roman"/>
      <family val="1"/>
    </font>
    <font>
      <sz val="12"/>
      <color indexed="8"/>
      <name val="Times New Roman"/>
      <family val="1"/>
    </font>
    <font>
      <i/>
      <sz val="12"/>
      <name val="Times New Roman"/>
      <family val="1"/>
    </font>
    <font>
      <u/>
      <sz val="11"/>
      <color indexed="8"/>
      <name val="Times New Roman"/>
      <family val="1"/>
    </font>
    <font>
      <sz val="11"/>
      <name val="Times New Roman"/>
      <family val="1"/>
    </font>
    <font>
      <vertAlign val="superscript"/>
      <sz val="12"/>
      <name val="Times New Roman"/>
      <family val="1"/>
    </font>
    <font>
      <b/>
      <sz val="8"/>
      <color indexed="10"/>
      <name val="Arial"/>
      <family val="2"/>
    </font>
    <font>
      <sz val="10"/>
      <name val="Arial Narrow"/>
      <family val="2"/>
    </font>
    <font>
      <b/>
      <sz val="9"/>
      <color indexed="10"/>
      <name val="Arial"/>
      <family val="2"/>
    </font>
    <font>
      <sz val="7.5"/>
      <color indexed="10"/>
      <name val="Arial"/>
      <family val="2"/>
    </font>
    <font>
      <sz val="10"/>
      <name val="Times New Roman"/>
      <family val="1"/>
    </font>
    <font>
      <u/>
      <sz val="8.5"/>
      <color indexed="12"/>
      <name val="Times New Roman"/>
      <family val="1"/>
    </font>
    <font>
      <sz val="10"/>
      <color rgb="FF003399"/>
      <name val="Arial"/>
      <family val="2"/>
    </font>
    <font>
      <sz val="10"/>
      <color theme="2" tint="-0.249977111117893"/>
      <name val="Arial"/>
      <family val="2"/>
    </font>
    <font>
      <sz val="8"/>
      <color theme="2" tint="-0.249977111117893"/>
      <name val="Arial"/>
      <family val="2"/>
    </font>
    <font>
      <sz val="10"/>
      <color rgb="FFFF0000"/>
      <name val="Arial"/>
      <family val="2"/>
    </font>
    <font>
      <sz val="12"/>
      <color rgb="FF000000"/>
      <name val="Times New Roman"/>
      <family val="1"/>
    </font>
    <font>
      <sz val="11"/>
      <color rgb="FF000000"/>
      <name val="Times New Roman"/>
      <family val="1"/>
    </font>
    <font>
      <i/>
      <sz val="11"/>
      <color rgb="FF000000"/>
      <name val="Times New Roman"/>
      <family val="1"/>
    </font>
    <font>
      <sz val="10"/>
      <color theme="0" tint="-0.249977111117893"/>
      <name val="Arial"/>
      <family val="2"/>
    </font>
    <font>
      <b/>
      <sz val="10"/>
      <color theme="0" tint="-0.249977111117893"/>
      <name val="Arial"/>
      <family val="2"/>
    </font>
    <font>
      <b/>
      <sz val="8"/>
      <color theme="0"/>
      <name val="Arial"/>
      <family val="2"/>
    </font>
    <font>
      <sz val="8"/>
      <color theme="0"/>
      <name val="Arial"/>
      <family val="2"/>
    </font>
    <font>
      <sz val="10"/>
      <color theme="0"/>
      <name val="Arial"/>
      <family val="2"/>
    </font>
    <font>
      <b/>
      <sz val="10"/>
      <color rgb="FFFF0000"/>
      <name val="Arial"/>
      <family val="2"/>
    </font>
    <font>
      <b/>
      <u/>
      <sz val="10"/>
      <color rgb="FFFF0000"/>
      <name val="ARIAL"/>
      <family val="2"/>
    </font>
    <font>
      <b/>
      <sz val="9"/>
      <color rgb="FF003399"/>
      <name val="Arial"/>
      <family val="2"/>
    </font>
    <font>
      <sz val="8"/>
      <color rgb="FFFF0000"/>
      <name val="Arial"/>
      <family val="2"/>
    </font>
    <font>
      <sz val="7.5"/>
      <color rgb="FFFF0000"/>
      <name val="Arial"/>
      <family val="2"/>
    </font>
  </fonts>
  <fills count="9">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rgb="FFFFFF00"/>
        <bgColor indexed="64"/>
      </patternFill>
    </fill>
    <fill>
      <patternFill patternType="solid">
        <fgColor rgb="FFFFFF99"/>
        <bgColor indexed="64"/>
      </patternFill>
    </fill>
    <fill>
      <patternFill patternType="solid">
        <fgColor rgb="FFCCFFCC"/>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diagonal/>
    </border>
    <border>
      <left/>
      <right/>
      <top style="thin">
        <color indexed="64"/>
      </top>
      <bottom style="thin">
        <color indexed="64"/>
      </bottom>
      <diagonal/>
    </border>
    <border>
      <left/>
      <right/>
      <top style="double">
        <color indexed="64"/>
      </top>
      <bottom/>
      <diagonal/>
    </border>
    <border>
      <left style="medium">
        <color indexed="64"/>
      </left>
      <right/>
      <top/>
      <bottom/>
      <diagonal/>
    </border>
    <border>
      <left/>
      <right/>
      <top style="double">
        <color indexed="64"/>
      </top>
      <bottom style="medium">
        <color indexed="64"/>
      </bottom>
      <diagonal/>
    </border>
    <border>
      <left/>
      <right/>
      <top/>
      <bottom style="double">
        <color indexed="64"/>
      </bottom>
      <diagonal/>
    </border>
    <border>
      <left/>
      <right style="medium">
        <color indexed="64"/>
      </right>
      <top/>
      <bottom style="thin">
        <color indexed="64"/>
      </bottom>
      <diagonal/>
    </border>
  </borders>
  <cellStyleXfs count="3">
    <xf numFmtId="0" fontId="0" fillId="0" borderId="0"/>
    <xf numFmtId="43" fontId="1" fillId="0" borderId="0" applyFont="0" applyFill="0" applyBorder="0" applyAlignment="0" applyProtection="0"/>
    <xf numFmtId="0" fontId="12" fillId="0" borderId="0" applyNumberFormat="0" applyFill="0" applyBorder="0" applyAlignment="0" applyProtection="0">
      <alignment vertical="top"/>
      <protection locked="0"/>
    </xf>
  </cellStyleXfs>
  <cellXfs count="695">
    <xf numFmtId="0" fontId="0" fillId="0" borderId="0" xfId="0"/>
    <xf numFmtId="0" fontId="0" fillId="0" borderId="0" xfId="0" applyAlignment="1"/>
    <xf numFmtId="0" fontId="0" fillId="0" borderId="0" xfId="0" applyAlignment="1" applyProtection="1"/>
    <xf numFmtId="0" fontId="0" fillId="0" borderId="0" xfId="0" applyFill="1" applyProtection="1"/>
    <xf numFmtId="0" fontId="0" fillId="0" borderId="0" xfId="0" applyProtection="1"/>
    <xf numFmtId="0" fontId="7" fillId="0" borderId="0" xfId="0" applyFont="1" applyProtection="1"/>
    <xf numFmtId="0" fontId="6" fillId="0" borderId="0" xfId="0" applyFont="1" applyBorder="1" applyProtection="1"/>
    <xf numFmtId="0" fontId="6" fillId="0" borderId="0" xfId="0" applyFont="1" applyBorder="1" applyAlignment="1" applyProtection="1"/>
    <xf numFmtId="0" fontId="0" fillId="0" borderId="0" xfId="0" applyBorder="1" applyProtection="1"/>
    <xf numFmtId="0" fontId="0" fillId="0" borderId="0" xfId="0" applyBorder="1" applyAlignment="1" applyProtection="1"/>
    <xf numFmtId="0" fontId="4" fillId="0" borderId="0" xfId="0" applyFont="1" applyBorder="1" applyAlignment="1" applyProtection="1"/>
    <xf numFmtId="0" fontId="7" fillId="0" borderId="0" xfId="0" applyFont="1" applyBorder="1" applyAlignment="1" applyProtection="1"/>
    <xf numFmtId="0" fontId="0" fillId="0" borderId="0" xfId="0" applyFill="1" applyAlignment="1" applyProtection="1"/>
    <xf numFmtId="0" fontId="10" fillId="0" borderId="1" xfId="0" applyFont="1" applyFill="1" applyBorder="1" applyProtection="1"/>
    <xf numFmtId="0" fontId="0" fillId="0" borderId="0" xfId="0" applyFill="1" applyBorder="1" applyProtection="1"/>
    <xf numFmtId="0" fontId="0" fillId="0" borderId="2" xfId="0" applyFill="1" applyBorder="1" applyProtection="1"/>
    <xf numFmtId="0" fontId="0" fillId="0" borderId="0" xfId="0" applyFill="1" applyBorder="1" applyAlignment="1" applyProtection="1"/>
    <xf numFmtId="0" fontId="7" fillId="0" borderId="0" xfId="0" applyFont="1" applyFill="1" applyBorder="1" applyProtection="1"/>
    <xf numFmtId="0" fontId="0" fillId="0" borderId="3" xfId="0" applyBorder="1" applyProtection="1"/>
    <xf numFmtId="0" fontId="0" fillId="0" borderId="4" xfId="0" applyBorder="1" applyProtection="1"/>
    <xf numFmtId="0" fontId="0" fillId="0" borderId="4" xfId="0" applyFill="1" applyBorder="1" applyProtection="1"/>
    <xf numFmtId="0" fontId="0" fillId="0" borderId="5" xfId="0" applyBorder="1" applyProtection="1"/>
    <xf numFmtId="0" fontId="14" fillId="0" borderId="0" xfId="0" applyFont="1" applyFill="1" applyBorder="1" applyProtection="1"/>
    <xf numFmtId="0" fontId="2" fillId="0" borderId="0" xfId="0" applyFont="1" applyAlignment="1"/>
    <xf numFmtId="0" fontId="5" fillId="0" borderId="0" xfId="0" applyFont="1" applyAlignment="1" applyProtection="1"/>
    <xf numFmtId="1" fontId="0" fillId="0" borderId="0" xfId="0" applyNumberFormat="1" applyBorder="1" applyAlignment="1" applyProtection="1">
      <alignment horizontal="left"/>
    </xf>
    <xf numFmtId="0" fontId="0" fillId="2" borderId="0" xfId="0" applyFill="1" applyProtection="1"/>
    <xf numFmtId="0" fontId="7" fillId="2" borderId="6" xfId="0" applyFont="1" applyFill="1" applyBorder="1" applyAlignment="1" applyProtection="1">
      <alignment horizontal="center"/>
    </xf>
    <xf numFmtId="0" fontId="7" fillId="2" borderId="1" xfId="0" applyFont="1" applyFill="1" applyBorder="1" applyAlignment="1" applyProtection="1">
      <alignment horizontal="center"/>
    </xf>
    <xf numFmtId="0" fontId="2" fillId="0" borderId="0" xfId="0" applyFont="1" applyBorder="1" applyAlignment="1" applyProtection="1">
      <alignment horizontal="center"/>
    </xf>
    <xf numFmtId="0" fontId="13" fillId="0" borderId="0" xfId="0" applyFont="1" applyBorder="1" applyAlignment="1"/>
    <xf numFmtId="0" fontId="13" fillId="0" borderId="7" xfId="0" quotePrefix="1" applyFont="1" applyFill="1" applyBorder="1" applyProtection="1"/>
    <xf numFmtId="0" fontId="13" fillId="0" borderId="7" xfId="0" quotePrefix="1" applyFont="1" applyBorder="1" applyProtection="1"/>
    <xf numFmtId="0" fontId="0" fillId="2" borderId="8" xfId="0" applyFill="1" applyBorder="1" applyAlignment="1" applyProtection="1"/>
    <xf numFmtId="0" fontId="0" fillId="2" borderId="2" xfId="0" applyFill="1" applyBorder="1" applyAlignment="1" applyProtection="1"/>
    <xf numFmtId="1" fontId="0" fillId="0" borderId="0" xfId="0" applyNumberFormat="1" applyProtection="1"/>
    <xf numFmtId="43" fontId="0" fillId="0" borderId="0" xfId="0" applyNumberFormat="1" applyProtection="1"/>
    <xf numFmtId="44" fontId="0" fillId="0" borderId="0" xfId="0" applyNumberFormat="1" applyProtection="1"/>
    <xf numFmtId="0" fontId="0" fillId="2" borderId="9" xfId="0" applyFill="1" applyBorder="1" applyAlignment="1" applyProtection="1"/>
    <xf numFmtId="0" fontId="13" fillId="0" borderId="0" xfId="0" applyFont="1" applyBorder="1" applyAlignment="1" applyProtection="1"/>
    <xf numFmtId="0" fontId="16" fillId="0" borderId="0" xfId="0" applyFont="1" applyAlignment="1"/>
    <xf numFmtId="0" fontId="1" fillId="0" borderId="0" xfId="0" applyFont="1" applyBorder="1" applyAlignment="1" applyProtection="1"/>
    <xf numFmtId="0" fontId="4" fillId="0" borderId="0" xfId="0" quotePrefix="1" applyFont="1" applyBorder="1" applyAlignment="1" applyProtection="1"/>
    <xf numFmtId="0" fontId="4" fillId="0" borderId="0" xfId="0" applyFont="1" applyFill="1" applyBorder="1" applyAlignment="1" applyProtection="1"/>
    <xf numFmtId="0" fontId="13" fillId="0" borderId="0" xfId="0" applyFont="1" applyFill="1" applyBorder="1" applyAlignment="1" applyProtection="1"/>
    <xf numFmtId="0" fontId="16" fillId="0" borderId="0" xfId="0" applyFont="1" applyBorder="1" applyAlignment="1" applyProtection="1"/>
    <xf numFmtId="0" fontId="11" fillId="0" borderId="0" xfId="0" applyFont="1" applyBorder="1" applyAlignment="1" applyProtection="1">
      <alignment horizontal="center"/>
    </xf>
    <xf numFmtId="0" fontId="3" fillId="0" borderId="0" xfId="0" applyFont="1" applyBorder="1" applyAlignment="1" applyProtection="1"/>
    <xf numFmtId="0" fontId="11" fillId="0" borderId="10" xfId="0" applyFont="1" applyBorder="1" applyAlignment="1" applyProtection="1">
      <alignment horizontal="center"/>
      <protection locked="0"/>
    </xf>
    <xf numFmtId="0" fontId="2" fillId="0" borderId="10" xfId="0" applyFont="1" applyFill="1" applyBorder="1" applyAlignment="1" applyProtection="1">
      <alignment horizontal="center"/>
      <protection locked="0"/>
    </xf>
    <xf numFmtId="0" fontId="5" fillId="0" borderId="0" xfId="0" applyFont="1" applyBorder="1" applyAlignment="1" applyProtection="1"/>
    <xf numFmtId="44" fontId="0" fillId="0" borderId="0" xfId="0" applyNumberFormat="1"/>
    <xf numFmtId="0" fontId="2" fillId="0" borderId="0" xfId="0" applyFont="1" applyAlignment="1">
      <alignment horizontal="center"/>
    </xf>
    <xf numFmtId="167" fontId="2" fillId="0" borderId="0" xfId="0" applyNumberFormat="1" applyFont="1"/>
    <xf numFmtId="167" fontId="0" fillId="0" borderId="0" xfId="0" applyNumberFormat="1"/>
    <xf numFmtId="167" fontId="2" fillId="0" borderId="0" xfId="0" applyNumberFormat="1" applyFont="1" applyAlignment="1">
      <alignment horizontal="center"/>
    </xf>
    <xf numFmtId="44" fontId="2" fillId="0" borderId="0" xfId="0" applyNumberFormat="1" applyFont="1" applyAlignment="1">
      <alignment horizontal="center"/>
    </xf>
    <xf numFmtId="44" fontId="2" fillId="0" borderId="0" xfId="0" applyNumberFormat="1" applyFont="1" applyBorder="1"/>
    <xf numFmtId="44" fontId="2" fillId="0" borderId="4" xfId="0" applyNumberFormat="1" applyFont="1" applyBorder="1" applyAlignment="1">
      <alignment horizontal="center"/>
    </xf>
    <xf numFmtId="0" fontId="2" fillId="0" borderId="4" xfId="0" applyFont="1" applyBorder="1" applyAlignment="1">
      <alignment horizontal="center"/>
    </xf>
    <xf numFmtId="0" fontId="11" fillId="0" borderId="0" xfId="0" applyFont="1" applyAlignment="1">
      <alignment horizontal="center"/>
    </xf>
    <xf numFmtId="44" fontId="11" fillId="0" borderId="0" xfId="0" applyNumberFormat="1" applyFont="1" applyAlignment="1">
      <alignment horizontal="center"/>
    </xf>
    <xf numFmtId="167" fontId="18" fillId="0" borderId="0" xfId="0" applyNumberFormat="1" applyFont="1"/>
    <xf numFmtId="44" fontId="26" fillId="0" borderId="0" xfId="0" applyNumberFormat="1" applyFont="1"/>
    <xf numFmtId="167" fontId="2" fillId="0" borderId="0" xfId="0" applyNumberFormat="1" applyFont="1" applyBorder="1" applyAlignment="1">
      <alignment horizontal="center"/>
    </xf>
    <xf numFmtId="44" fontId="2" fillId="0" borderId="0" xfId="0" applyNumberFormat="1" applyFont="1" applyBorder="1" applyAlignment="1">
      <alignment horizontal="center"/>
    </xf>
    <xf numFmtId="0" fontId="2" fillId="0" borderId="11" xfId="0" applyFont="1" applyBorder="1" applyAlignment="1">
      <alignment horizontal="center"/>
    </xf>
    <xf numFmtId="44" fontId="0" fillId="0" borderId="11" xfId="0" applyNumberFormat="1" applyBorder="1" applyProtection="1">
      <protection locked="0"/>
    </xf>
    <xf numFmtId="167" fontId="0" fillId="0" borderId="11" xfId="0" applyNumberFormat="1" applyBorder="1"/>
    <xf numFmtId="44" fontId="0" fillId="0" borderId="11" xfId="0" applyNumberFormat="1" applyBorder="1"/>
    <xf numFmtId="44" fontId="11" fillId="0" borderId="10" xfId="0" applyNumberFormat="1" applyFont="1" applyBorder="1" applyProtection="1">
      <protection locked="0"/>
    </xf>
    <xf numFmtId="44" fontId="0" fillId="0" borderId="12" xfId="0" applyNumberFormat="1" applyBorder="1" applyProtection="1">
      <protection locked="0"/>
    </xf>
    <xf numFmtId="44" fontId="0" fillId="0" borderId="10" xfId="0" applyNumberFormat="1" applyBorder="1"/>
    <xf numFmtId="167" fontId="18" fillId="0" borderId="10" xfId="0" applyNumberFormat="1" applyFont="1" applyBorder="1"/>
    <xf numFmtId="44" fontId="26" fillId="0" borderId="10" xfId="0" applyNumberFormat="1" applyFont="1" applyBorder="1"/>
    <xf numFmtId="0" fontId="2" fillId="0" borderId="0" xfId="0" applyFont="1" applyAlignment="1" applyProtection="1"/>
    <xf numFmtId="0" fontId="0" fillId="2" borderId="0" xfId="0" applyFill="1" applyBorder="1" applyProtection="1"/>
    <xf numFmtId="0" fontId="5" fillId="0" borderId="0" xfId="0" applyFont="1" applyFill="1" applyBorder="1" applyAlignment="1" applyProtection="1"/>
    <xf numFmtId="43" fontId="11" fillId="0" borderId="7" xfId="1" applyFont="1" applyBorder="1" applyAlignment="1" applyProtection="1">
      <alignment horizontal="center"/>
      <protection locked="0"/>
    </xf>
    <xf numFmtId="0" fontId="4" fillId="0" borderId="0" xfId="0" applyFont="1" applyAlignment="1" applyProtection="1">
      <alignment horizontal="left"/>
    </xf>
    <xf numFmtId="0" fontId="3" fillId="0" borderId="0" xfId="0" applyFont="1" applyFill="1" applyAlignment="1">
      <alignment horizontal="left"/>
    </xf>
    <xf numFmtId="0" fontId="2" fillId="0" borderId="0" xfId="0" applyNumberFormat="1" applyFont="1" applyAlignment="1"/>
    <xf numFmtId="0" fontId="16" fillId="0" borderId="0" xfId="0" applyFont="1"/>
    <xf numFmtId="0" fontId="2" fillId="0" borderId="0" xfId="0" applyFont="1"/>
    <xf numFmtId="0" fontId="0" fillId="0" borderId="0" xfId="0" applyBorder="1" applyAlignment="1" applyProtection="1">
      <alignment horizontal="left"/>
    </xf>
    <xf numFmtId="0" fontId="0" fillId="0" borderId="0" xfId="0" applyBorder="1" applyAlignment="1">
      <alignment horizontal="left"/>
    </xf>
    <xf numFmtId="0" fontId="31" fillId="0" borderId="0" xfId="0" applyFont="1" applyProtection="1"/>
    <xf numFmtId="0" fontId="7" fillId="0" borderId="4" xfId="0" applyFont="1" applyBorder="1" applyAlignment="1"/>
    <xf numFmtId="0" fontId="0" fillId="0" borderId="0" xfId="0" applyFill="1"/>
    <xf numFmtId="44" fontId="2" fillId="0" borderId="0" xfId="0" applyNumberFormat="1" applyFont="1" applyFill="1" applyBorder="1" applyAlignment="1">
      <alignment horizontal="center"/>
    </xf>
    <xf numFmtId="169" fontId="0" fillId="0" borderId="0" xfId="0" applyNumberFormat="1"/>
    <xf numFmtId="14" fontId="0" fillId="0" borderId="0" xfId="0" applyNumberFormat="1"/>
    <xf numFmtId="2" fontId="0" fillId="0" borderId="0" xfId="0" applyNumberFormat="1"/>
    <xf numFmtId="39" fontId="0" fillId="0" borderId="0" xfId="0" applyNumberFormat="1"/>
    <xf numFmtId="0" fontId="18" fillId="0" borderId="0" xfId="0" applyFont="1" applyAlignment="1"/>
    <xf numFmtId="0" fontId="13" fillId="0" borderId="7" xfId="0" quotePrefix="1" applyFont="1" applyFill="1" applyBorder="1" applyAlignment="1" applyProtection="1"/>
    <xf numFmtId="0" fontId="0" fillId="0" borderId="0" xfId="0" applyAlignment="1" applyProtection="1">
      <alignment shrinkToFit="1"/>
    </xf>
    <xf numFmtId="43" fontId="0" fillId="0" borderId="11" xfId="0" applyNumberFormat="1" applyBorder="1" applyProtection="1">
      <protection locked="0"/>
    </xf>
    <xf numFmtId="43" fontId="0" fillId="0" borderId="12" xfId="0" applyNumberFormat="1" applyBorder="1" applyProtection="1">
      <protection locked="0"/>
    </xf>
    <xf numFmtId="43" fontId="0" fillId="0" borderId="10" xfId="0" applyNumberFormat="1" applyBorder="1"/>
    <xf numFmtId="0" fontId="38" fillId="0" borderId="0" xfId="0" applyFont="1"/>
    <xf numFmtId="1" fontId="0" fillId="0" borderId="0" xfId="0" applyNumberFormat="1"/>
    <xf numFmtId="0" fontId="39" fillId="0" borderId="0" xfId="0" applyFont="1"/>
    <xf numFmtId="1" fontId="38" fillId="0" borderId="0" xfId="0" applyNumberFormat="1" applyFont="1"/>
    <xf numFmtId="0" fontId="31" fillId="0" borderId="0" xfId="0" applyFont="1" applyFill="1" applyProtection="1"/>
    <xf numFmtId="169" fontId="0" fillId="0" borderId="0" xfId="0" applyNumberFormat="1" applyBorder="1"/>
    <xf numFmtId="172" fontId="0" fillId="0" borderId="0" xfId="0" applyNumberFormat="1" applyBorder="1" applyAlignment="1" applyProtection="1">
      <alignment horizontal="center"/>
      <protection locked="0"/>
    </xf>
    <xf numFmtId="170" fontId="0" fillId="0" borderId="0" xfId="0" applyNumberFormat="1" applyBorder="1" applyAlignment="1" applyProtection="1">
      <alignment horizontal="center"/>
      <protection locked="0"/>
    </xf>
    <xf numFmtId="1" fontId="0" fillId="0" borderId="0" xfId="0" applyNumberFormat="1" applyBorder="1" applyAlignment="1" applyProtection="1">
      <alignment horizontal="center"/>
      <protection locked="0"/>
    </xf>
    <xf numFmtId="169" fontId="37" fillId="0" borderId="0" xfId="0" applyNumberFormat="1" applyFont="1" applyBorder="1"/>
    <xf numFmtId="0" fontId="0" fillId="0" borderId="0" xfId="0" applyBorder="1"/>
    <xf numFmtId="0" fontId="2" fillId="0" borderId="0" xfId="0" applyNumberFormat="1" applyFont="1" applyAlignment="1" applyProtection="1"/>
    <xf numFmtId="0" fontId="0" fillId="0" borderId="0" xfId="0" applyAlignment="1">
      <alignment horizontal="center"/>
    </xf>
    <xf numFmtId="0" fontId="38" fillId="0" borderId="0" xfId="0" applyFont="1" applyAlignment="1">
      <alignment horizontal="center"/>
    </xf>
    <xf numFmtId="168" fontId="2" fillId="0" borderId="0" xfId="0" applyNumberFormat="1" applyFont="1" applyAlignment="1">
      <alignment horizontal="center"/>
    </xf>
    <xf numFmtId="1" fontId="2" fillId="0" borderId="0" xfId="0" applyNumberFormat="1" applyFont="1" applyAlignment="1">
      <alignment horizontal="center"/>
    </xf>
    <xf numFmtId="1" fontId="38" fillId="0" borderId="0" xfId="0" applyNumberFormat="1" applyFont="1" applyAlignment="1">
      <alignment horizontal="center"/>
    </xf>
    <xf numFmtId="0" fontId="38" fillId="0" borderId="0" xfId="0" applyNumberFormat="1" applyFont="1" applyAlignment="1">
      <alignment horizontal="center"/>
    </xf>
    <xf numFmtId="0" fontId="2" fillId="0" borderId="0" xfId="0" applyFont="1" applyAlignment="1">
      <alignment horizontal="left"/>
    </xf>
    <xf numFmtId="0" fontId="2" fillId="0" borderId="10" xfId="0" applyFont="1" applyBorder="1" applyAlignment="1" applyProtection="1">
      <protection locked="0"/>
    </xf>
    <xf numFmtId="0" fontId="16" fillId="0" borderId="0" xfId="0" applyFont="1" applyFill="1" applyBorder="1" applyAlignment="1" applyProtection="1">
      <alignment wrapText="1"/>
    </xf>
    <xf numFmtId="1" fontId="0" fillId="0" borderId="0" xfId="0" applyNumberFormat="1" applyFont="1" applyFill="1" applyBorder="1"/>
    <xf numFmtId="0" fontId="16" fillId="0" borderId="0" xfId="0" applyFont="1" applyAlignment="1">
      <alignment horizontal="center"/>
    </xf>
    <xf numFmtId="0" fontId="0" fillId="0" borderId="0" xfId="0" applyAlignment="1">
      <alignment wrapText="1"/>
    </xf>
    <xf numFmtId="0" fontId="0" fillId="3" borderId="0" xfId="0" applyFill="1" applyAlignment="1">
      <alignment wrapText="1"/>
    </xf>
    <xf numFmtId="0" fontId="38" fillId="0" borderId="0" xfId="0" applyFont="1" applyAlignment="1">
      <alignment wrapText="1"/>
    </xf>
    <xf numFmtId="0" fontId="2" fillId="4" borderId="0" xfId="0" applyFont="1" applyFill="1" applyAlignment="1">
      <alignment horizontal="left"/>
    </xf>
    <xf numFmtId="0" fontId="2" fillId="0" borderId="0" xfId="0" applyFont="1" applyFill="1"/>
    <xf numFmtId="0" fontId="38" fillId="5" borderId="11" xfId="0" applyFont="1" applyFill="1" applyBorder="1" applyAlignment="1">
      <alignment horizontal="center"/>
    </xf>
    <xf numFmtId="0" fontId="38" fillId="0" borderId="11" xfId="0" applyFont="1" applyFill="1" applyBorder="1" applyAlignment="1">
      <alignment horizontal="center"/>
    </xf>
    <xf numFmtId="0" fontId="38" fillId="0" borderId="11" xfId="0" applyFont="1" applyBorder="1" applyAlignment="1">
      <alignment horizontal="center"/>
    </xf>
    <xf numFmtId="0" fontId="2" fillId="0" borderId="11" xfId="0" applyFont="1" applyFill="1" applyBorder="1"/>
    <xf numFmtId="0" fontId="39" fillId="0" borderId="11" xfId="0" applyFont="1" applyBorder="1" applyAlignment="1">
      <alignment horizontal="left"/>
    </xf>
    <xf numFmtId="0" fontId="39" fillId="0" borderId="11" xfId="0" applyFont="1" applyFill="1" applyBorder="1" applyAlignment="1">
      <alignment horizontal="center"/>
    </xf>
    <xf numFmtId="0" fontId="39" fillId="0" borderId="11" xfId="0" applyFont="1" applyFill="1" applyBorder="1" applyAlignment="1">
      <alignment horizontal="left"/>
    </xf>
    <xf numFmtId="0" fontId="2" fillId="0" borderId="0" xfId="0" applyFont="1" applyFill="1" applyBorder="1" applyAlignment="1">
      <alignment horizontal="center"/>
    </xf>
    <xf numFmtId="0" fontId="38" fillId="0" borderId="0" xfId="0" applyFont="1" applyFill="1" applyBorder="1" applyAlignment="1">
      <alignment horizontal="center"/>
    </xf>
    <xf numFmtId="0" fontId="38" fillId="0" borderId="13" xfId="0" applyFont="1" applyFill="1" applyBorder="1" applyAlignment="1">
      <alignment horizontal="center"/>
    </xf>
    <xf numFmtId="0" fontId="39" fillId="0" borderId="0" xfId="0" applyFont="1" applyFill="1" applyBorder="1" applyAlignment="1">
      <alignment horizontal="center"/>
    </xf>
    <xf numFmtId="0" fontId="39" fillId="0" borderId="13" xfId="0" applyFont="1" applyFill="1" applyBorder="1" applyAlignment="1"/>
    <xf numFmtId="0" fontId="39" fillId="0" borderId="13" xfId="0" applyFont="1" applyFill="1" applyBorder="1" applyAlignment="1">
      <alignment horizontal="left"/>
    </xf>
    <xf numFmtId="0" fontId="2" fillId="4" borderId="11" xfId="0" applyFont="1" applyFill="1" applyBorder="1" applyAlignment="1">
      <alignment horizontal="left"/>
    </xf>
    <xf numFmtId="2" fontId="2" fillId="0" borderId="11" xfId="0" applyNumberFormat="1" applyFont="1" applyFill="1" applyBorder="1" applyAlignment="1">
      <alignment horizontal="center" wrapText="1"/>
    </xf>
    <xf numFmtId="0" fontId="2" fillId="0" borderId="11" xfId="0" applyFont="1" applyFill="1" applyBorder="1" applyAlignment="1">
      <alignment wrapText="1"/>
    </xf>
    <xf numFmtId="0" fontId="2" fillId="0" borderId="11" xfId="0" applyFont="1" applyFill="1" applyBorder="1" applyAlignment="1">
      <alignment horizontal="center" wrapText="1"/>
    </xf>
    <xf numFmtId="0" fontId="2" fillId="0" borderId="11" xfId="0" applyFont="1" applyBorder="1" applyAlignment="1">
      <alignment horizontal="center" wrapText="1"/>
    </xf>
    <xf numFmtId="0" fontId="2" fillId="0" borderId="0" xfId="0" applyFont="1" applyFill="1" applyAlignment="1">
      <alignment wrapText="1"/>
    </xf>
    <xf numFmtId="0" fontId="16" fillId="0" borderId="0" xfId="0" applyFont="1" applyFill="1" applyAlignment="1" applyProtection="1"/>
    <xf numFmtId="0" fontId="16" fillId="0" borderId="0" xfId="0" applyFont="1" applyAlignment="1">
      <alignment horizontal="left"/>
    </xf>
    <xf numFmtId="0" fontId="16" fillId="0" borderId="8" xfId="0" applyFont="1" applyBorder="1" applyAlignment="1">
      <alignment horizontal="center"/>
    </xf>
    <xf numFmtId="0" fontId="16" fillId="0" borderId="9" xfId="0" applyFont="1" applyBorder="1" applyAlignment="1">
      <alignment horizontal="center"/>
    </xf>
    <xf numFmtId="0" fontId="16" fillId="0" borderId="0" xfId="0" applyFont="1" applyAlignment="1">
      <alignment horizontal="center" wrapText="1"/>
    </xf>
    <xf numFmtId="0" fontId="16" fillId="0" borderId="0" xfId="0" applyFont="1" applyAlignment="1">
      <alignment wrapText="1"/>
    </xf>
    <xf numFmtId="0" fontId="16" fillId="5" borderId="11" xfId="0" applyFont="1" applyFill="1" applyBorder="1" applyAlignment="1">
      <alignment horizontal="center"/>
    </xf>
    <xf numFmtId="0" fontId="16" fillId="5" borderId="11" xfId="0" applyFont="1" applyFill="1" applyBorder="1" applyAlignment="1">
      <alignment horizontal="left"/>
    </xf>
    <xf numFmtId="0" fontId="16" fillId="0" borderId="0" xfId="0" applyFont="1" applyFill="1" applyAlignment="1">
      <alignment horizontal="center"/>
    </xf>
    <xf numFmtId="0" fontId="16" fillId="0" borderId="0" xfId="0" applyFont="1" applyFill="1"/>
    <xf numFmtId="0" fontId="16" fillId="0" borderId="11" xfId="0" applyFont="1" applyFill="1" applyBorder="1" applyAlignment="1">
      <alignment horizontal="center"/>
    </xf>
    <xf numFmtId="0" fontId="16" fillId="0" borderId="11" xfId="0" applyFont="1" applyFill="1" applyBorder="1" applyAlignment="1">
      <alignment horizontal="left"/>
    </xf>
    <xf numFmtId="0" fontId="16" fillId="0" borderId="11" xfId="0" applyFont="1" applyFill="1" applyBorder="1"/>
    <xf numFmtId="0" fontId="16" fillId="0" borderId="0" xfId="0" applyFont="1" applyFill="1" applyBorder="1"/>
    <xf numFmtId="0" fontId="16" fillId="0" borderId="0" xfId="0" applyFont="1" applyFill="1" applyBorder="1" applyAlignment="1">
      <alignment horizontal="left"/>
    </xf>
    <xf numFmtId="0" fontId="16" fillId="0" borderId="0" xfId="0" applyFont="1" applyFill="1" applyBorder="1" applyAlignment="1">
      <alignment horizontal="center"/>
    </xf>
    <xf numFmtId="0" fontId="39" fillId="4" borderId="7" xfId="0" applyFont="1" applyFill="1" applyBorder="1" applyAlignment="1">
      <alignment horizontal="left"/>
    </xf>
    <xf numFmtId="0" fontId="16" fillId="4" borderId="14" xfId="0" applyFont="1" applyFill="1" applyBorder="1" applyAlignment="1">
      <alignment horizontal="left"/>
    </xf>
    <xf numFmtId="0" fontId="16" fillId="0" borderId="13" xfId="0" applyFont="1" applyFill="1" applyBorder="1" applyAlignment="1">
      <alignment horizontal="left"/>
    </xf>
    <xf numFmtId="0" fontId="16" fillId="0" borderId="11" xfId="0" applyFont="1" applyBorder="1" applyAlignment="1">
      <alignment horizontal="center"/>
    </xf>
    <xf numFmtId="0" fontId="39" fillId="4" borderId="7" xfId="0" applyFont="1" applyFill="1" applyBorder="1" applyAlignment="1">
      <alignment wrapText="1"/>
    </xf>
    <xf numFmtId="0" fontId="16" fillId="4" borderId="11" xfId="0" applyFont="1" applyFill="1" applyBorder="1" applyAlignment="1">
      <alignment horizontal="left"/>
    </xf>
    <xf numFmtId="0" fontId="16" fillId="0" borderId="0" xfId="0" applyFont="1" applyBorder="1" applyAlignment="1">
      <alignment horizontal="center"/>
    </xf>
    <xf numFmtId="0" fontId="16" fillId="0" borderId="0" xfId="0" applyFont="1" applyFill="1" applyBorder="1" applyAlignment="1">
      <alignment horizontal="center" wrapText="1"/>
    </xf>
    <xf numFmtId="0" fontId="16" fillId="0" borderId="0" xfId="0" applyFont="1" applyFill="1" applyAlignment="1">
      <alignment horizontal="center" wrapText="1"/>
    </xf>
    <xf numFmtId="0" fontId="16" fillId="0" borderId="0" xfId="0" applyFont="1" applyFill="1" applyAlignment="1">
      <alignment wrapText="1"/>
    </xf>
    <xf numFmtId="0" fontId="39" fillId="4" borderId="11" xfId="0" applyFont="1" applyFill="1" applyBorder="1" applyAlignment="1">
      <alignment horizontal="left"/>
    </xf>
    <xf numFmtId="0" fontId="39" fillId="4" borderId="13" xfId="0" applyFont="1" applyFill="1" applyBorder="1" applyAlignment="1">
      <alignment horizontal="left"/>
    </xf>
    <xf numFmtId="0" fontId="16" fillId="4" borderId="13" xfId="0" applyFont="1" applyFill="1" applyBorder="1" applyAlignment="1">
      <alignment horizontal="left"/>
    </xf>
    <xf numFmtId="0" fontId="16" fillId="0" borderId="0" xfId="0" applyFont="1" applyFill="1" applyBorder="1" applyAlignment="1"/>
    <xf numFmtId="0" fontId="2" fillId="4" borderId="12" xfId="0" applyFont="1" applyFill="1" applyBorder="1" applyAlignment="1">
      <alignment horizontal="left"/>
    </xf>
    <xf numFmtId="0" fontId="2" fillId="6" borderId="12" xfId="0" applyFont="1" applyFill="1" applyBorder="1" applyAlignment="1">
      <alignment horizontal="left"/>
    </xf>
    <xf numFmtId="1" fontId="2" fillId="0" borderId="4" xfId="0" applyNumberFormat="1" applyFont="1" applyFill="1" applyBorder="1" applyAlignment="1" applyProtection="1">
      <alignment horizontal="left"/>
      <protection locked="0"/>
    </xf>
    <xf numFmtId="0" fontId="9" fillId="0" borderId="4" xfId="0" applyFont="1" applyFill="1" applyBorder="1" applyAlignment="1" applyProtection="1">
      <protection locked="0"/>
    </xf>
    <xf numFmtId="0" fontId="2" fillId="6" borderId="0" xfId="0" applyFont="1" applyFill="1" applyAlignment="1">
      <alignment wrapText="1"/>
    </xf>
    <xf numFmtId="0" fontId="46" fillId="0" borderId="6" xfId="0" applyFont="1" applyBorder="1"/>
    <xf numFmtId="0" fontId="0" fillId="0" borderId="8" xfId="0" applyBorder="1" applyAlignment="1">
      <alignment wrapText="1"/>
    </xf>
    <xf numFmtId="0" fontId="47" fillId="0" borderId="1" xfId="0" applyFont="1" applyBorder="1" applyAlignment="1">
      <alignment horizontal="left" indent="1"/>
    </xf>
    <xf numFmtId="0" fontId="47" fillId="0" borderId="3" xfId="0" applyFont="1" applyBorder="1" applyAlignment="1">
      <alignment horizontal="left" indent="1"/>
    </xf>
    <xf numFmtId="0" fontId="16" fillId="0" borderId="4" xfId="0" applyFont="1" applyBorder="1" applyAlignment="1">
      <alignment horizontal="center"/>
    </xf>
    <xf numFmtId="0" fontId="2" fillId="0" borderId="6" xfId="0" applyFont="1" applyBorder="1"/>
    <xf numFmtId="0" fontId="16" fillId="0" borderId="1" xfId="0" applyFont="1" applyBorder="1" applyAlignment="1">
      <alignment horizontal="left" indent="4"/>
    </xf>
    <xf numFmtId="0" fontId="16" fillId="0" borderId="2" xfId="0" applyFont="1" applyBorder="1" applyAlignment="1">
      <alignment horizontal="center"/>
    </xf>
    <xf numFmtId="0" fontId="16" fillId="0" borderId="1" xfId="0" applyFont="1" applyBorder="1" applyAlignment="1">
      <alignment horizontal="left" indent="1"/>
    </xf>
    <xf numFmtId="0" fontId="16" fillId="0" borderId="1" xfId="0" applyFont="1" applyBorder="1" applyAlignment="1">
      <alignment horizontal="left" indent="2"/>
    </xf>
    <xf numFmtId="0" fontId="16" fillId="0" borderId="3" xfId="0" applyFont="1" applyBorder="1" applyAlignment="1">
      <alignment horizontal="left" indent="2"/>
    </xf>
    <xf numFmtId="0" fontId="16" fillId="0" borderId="5" xfId="0" applyFont="1" applyBorder="1" applyAlignment="1">
      <alignment horizontal="center"/>
    </xf>
    <xf numFmtId="0" fontId="16" fillId="0" borderId="3" xfId="0" applyFont="1" applyBorder="1" applyAlignment="1">
      <alignment horizontal="left" indent="1"/>
    </xf>
    <xf numFmtId="0" fontId="11" fillId="0" borderId="0" xfId="0" applyFont="1" applyAlignment="1" applyProtection="1">
      <alignment shrinkToFit="1"/>
    </xf>
    <xf numFmtId="0" fontId="0" fillId="0" borderId="0" xfId="0" applyAlignment="1">
      <alignment shrinkToFit="1"/>
    </xf>
    <xf numFmtId="0" fontId="66" fillId="0" borderId="0" xfId="0" applyFont="1"/>
    <xf numFmtId="0" fontId="16" fillId="0" borderId="0" xfId="0" applyFont="1" applyProtection="1"/>
    <xf numFmtId="0" fontId="11" fillId="0" borderId="0" xfId="0" applyFont="1" applyBorder="1" applyAlignment="1" applyProtection="1">
      <alignment horizontal="left"/>
    </xf>
    <xf numFmtId="0" fontId="45" fillId="0" borderId="0" xfId="0" applyFont="1" applyBorder="1" applyAlignment="1" applyProtection="1"/>
    <xf numFmtId="0" fontId="22" fillId="0" borderId="0" xfId="0" applyFont="1" applyBorder="1" applyAlignment="1"/>
    <xf numFmtId="0" fontId="66" fillId="0" borderId="0" xfId="0" applyFont="1" applyAlignment="1" applyProtection="1">
      <alignment horizontal="left"/>
    </xf>
    <xf numFmtId="0" fontId="66" fillId="0" borderId="0" xfId="0" applyFont="1" applyProtection="1"/>
    <xf numFmtId="4" fontId="11" fillId="0" borderId="0" xfId="0" applyNumberFormat="1" applyFont="1" applyBorder="1" applyAlignment="1" applyProtection="1">
      <alignment horizontal="left"/>
    </xf>
    <xf numFmtId="0" fontId="16" fillId="0" borderId="0" xfId="0" applyFont="1" applyAlignment="1" applyProtection="1"/>
    <xf numFmtId="0" fontId="16" fillId="0" borderId="0" xfId="0" applyFont="1" applyBorder="1" applyAlignment="1"/>
    <xf numFmtId="0" fontId="16" fillId="0" borderId="0" xfId="0" applyFont="1" applyFill="1" applyBorder="1" applyProtection="1"/>
    <xf numFmtId="0" fontId="16" fillId="0" borderId="0" xfId="0" applyFont="1" applyAlignment="1" applyProtection="1">
      <alignment shrinkToFit="1"/>
    </xf>
    <xf numFmtId="0" fontId="66" fillId="0" borderId="0" xfId="0" applyFont="1" applyFill="1" applyProtection="1"/>
    <xf numFmtId="0" fontId="66" fillId="0" borderId="0" xfId="0" applyFont="1" applyFill="1" applyBorder="1"/>
    <xf numFmtId="0" fontId="67" fillId="0" borderId="0" xfId="0" applyFont="1" applyFill="1" applyAlignment="1">
      <alignment horizontal="left"/>
    </xf>
    <xf numFmtId="0" fontId="16" fillId="5" borderId="11" xfId="0" applyFont="1" applyFill="1" applyBorder="1" applyAlignment="1">
      <alignment horizontal="left" wrapText="1"/>
    </xf>
    <xf numFmtId="0" fontId="16" fillId="0" borderId="11" xfId="0" applyFont="1" applyFill="1" applyBorder="1" applyAlignment="1">
      <alignment horizontal="left" wrapText="1"/>
    </xf>
    <xf numFmtId="0" fontId="68" fillId="0" borderId="0" xfId="0" applyFont="1" applyProtection="1"/>
    <xf numFmtId="0" fontId="68" fillId="0" borderId="0" xfId="0" applyFont="1" applyFill="1" applyBorder="1"/>
    <xf numFmtId="0" fontId="2" fillId="0" borderId="11" xfId="0" applyFont="1" applyFill="1" applyBorder="1" applyAlignment="1"/>
    <xf numFmtId="0" fontId="38" fillId="7" borderId="11" xfId="0" applyFont="1" applyFill="1" applyBorder="1" applyAlignment="1">
      <alignment horizontal="center"/>
    </xf>
    <xf numFmtId="0" fontId="16" fillId="7" borderId="11" xfId="0" applyFont="1" applyFill="1" applyBorder="1" applyAlignment="1">
      <alignment horizontal="left" wrapText="1"/>
    </xf>
    <xf numFmtId="0" fontId="16" fillId="7" borderId="11" xfId="0" applyFont="1" applyFill="1" applyBorder="1" applyAlignment="1">
      <alignment horizontal="center"/>
    </xf>
    <xf numFmtId="0" fontId="16" fillId="0" borderId="0" xfId="0" applyFont="1" applyBorder="1" applyAlignment="1">
      <alignment horizontal="left" indent="2"/>
    </xf>
    <xf numFmtId="0" fontId="0" fillId="0" borderId="0" xfId="0" applyBorder="1" applyAlignment="1"/>
    <xf numFmtId="0" fontId="23" fillId="0" borderId="0" xfId="0" applyNumberFormat="1" applyFont="1" applyBorder="1" applyAlignment="1"/>
    <xf numFmtId="0" fontId="49" fillId="0" borderId="12" xfId="0" applyFont="1" applyBorder="1" applyAlignment="1">
      <alignment horizontal="center" vertical="top" wrapText="1"/>
    </xf>
    <xf numFmtId="0" fontId="49" fillId="0" borderId="12" xfId="0" applyFont="1" applyBorder="1" applyAlignment="1">
      <alignment vertical="top" wrapText="1"/>
    </xf>
    <xf numFmtId="0" fontId="50" fillId="0" borderId="12" xfId="0" applyFont="1" applyBorder="1" applyAlignment="1">
      <alignment vertical="top" wrapText="1"/>
    </xf>
    <xf numFmtId="0" fontId="50" fillId="0" borderId="9" xfId="0" applyFont="1" applyBorder="1" applyAlignment="1">
      <alignment vertical="top" wrapText="1"/>
    </xf>
    <xf numFmtId="0" fontId="50" fillId="0" borderId="13" xfId="0" applyFont="1" applyBorder="1" applyAlignment="1">
      <alignment vertical="top" wrapText="1"/>
    </xf>
    <xf numFmtId="0" fontId="50" fillId="0" borderId="5" xfId="0" applyFont="1" applyBorder="1" applyAlignment="1">
      <alignment vertical="top" wrapText="1"/>
    </xf>
    <xf numFmtId="0" fontId="50" fillId="0" borderId="1" xfId="0" applyFont="1" applyBorder="1" applyAlignment="1">
      <alignment horizontal="center" vertical="top" wrapText="1"/>
    </xf>
    <xf numFmtId="0" fontId="50" fillId="0" borderId="15" xfId="0" applyFont="1" applyBorder="1" applyAlignment="1">
      <alignment vertical="top" wrapText="1"/>
    </xf>
    <xf numFmtId="0" fontId="50" fillId="0" borderId="2" xfId="0" applyFont="1" applyBorder="1" applyAlignment="1">
      <alignment vertical="top" wrapText="1"/>
    </xf>
    <xf numFmtId="0" fontId="69" fillId="0" borderId="9" xfId="0" applyFont="1" applyBorder="1" applyAlignment="1">
      <alignment vertical="top" wrapText="1"/>
    </xf>
    <xf numFmtId="0" fontId="69" fillId="0" borderId="5" xfId="0" applyFont="1" applyBorder="1" applyAlignment="1">
      <alignment vertical="top" wrapText="1"/>
    </xf>
    <xf numFmtId="0" fontId="69" fillId="0" borderId="2" xfId="0" applyFont="1" applyBorder="1" applyAlignment="1">
      <alignment vertical="top" wrapText="1"/>
    </xf>
    <xf numFmtId="0" fontId="55" fillId="0" borderId="2" xfId="0" applyFont="1" applyBorder="1" applyAlignment="1">
      <alignment vertical="top" wrapText="1"/>
    </xf>
    <xf numFmtId="0" fontId="50" fillId="0" borderId="7" xfId="0" applyFont="1" applyBorder="1" applyAlignment="1">
      <alignment horizontal="center" vertical="top" wrapText="1"/>
    </xf>
    <xf numFmtId="0" fontId="50" fillId="0" borderId="11" xfId="0" applyFont="1" applyBorder="1" applyAlignment="1">
      <alignment vertical="top" wrapText="1"/>
    </xf>
    <xf numFmtId="0" fontId="50" fillId="0" borderId="14" xfId="0" applyFont="1" applyBorder="1" applyAlignment="1">
      <alignment vertical="top" wrapText="1"/>
    </xf>
    <xf numFmtId="0" fontId="70" fillId="0" borderId="9" xfId="0" applyFont="1" applyBorder="1" applyAlignment="1">
      <alignment vertical="top" wrapText="1"/>
    </xf>
    <xf numFmtId="0" fontId="70" fillId="0" borderId="2" xfId="0" applyFont="1" applyBorder="1" applyAlignment="1">
      <alignment vertical="top" wrapText="1"/>
    </xf>
    <xf numFmtId="0" fontId="70" fillId="0" borderId="5" xfId="0" applyFont="1" applyBorder="1" applyAlignment="1">
      <alignment vertical="top" wrapText="1"/>
    </xf>
    <xf numFmtId="0" fontId="71" fillId="0" borderId="5" xfId="0" applyFont="1" applyBorder="1" applyAlignment="1">
      <alignment vertical="top" wrapText="1"/>
    </xf>
    <xf numFmtId="0" fontId="57" fillId="0" borderId="9" xfId="0" applyFont="1" applyBorder="1" applyAlignment="1">
      <alignment vertical="top" wrapText="1"/>
    </xf>
    <xf numFmtId="0" fontId="57" fillId="0" borderId="2" xfId="0" applyFont="1" applyBorder="1" applyAlignment="1">
      <alignment vertical="top" wrapText="1"/>
    </xf>
    <xf numFmtId="0" fontId="55" fillId="0" borderId="14" xfId="0" applyFont="1" applyBorder="1" applyAlignment="1">
      <alignment vertical="top" wrapText="1"/>
    </xf>
    <xf numFmtId="0" fontId="55" fillId="0" borderId="5" xfId="0" applyFont="1" applyBorder="1" applyAlignment="1">
      <alignment vertical="top" wrapText="1"/>
    </xf>
    <xf numFmtId="0" fontId="57" fillId="0" borderId="5" xfId="0" applyFont="1" applyBorder="1" applyAlignment="1">
      <alignment vertical="top" wrapText="1"/>
    </xf>
    <xf numFmtId="0" fontId="57" fillId="0" borderId="14" xfId="0" applyFont="1" applyBorder="1" applyAlignment="1">
      <alignment vertical="top" wrapText="1"/>
    </xf>
    <xf numFmtId="0" fontId="52" fillId="0" borderId="5" xfId="0" applyFont="1" applyBorder="1" applyAlignment="1">
      <alignment vertical="top" wrapText="1"/>
    </xf>
    <xf numFmtId="0" fontId="13" fillId="2" borderId="8" xfId="0" applyFont="1" applyFill="1" applyBorder="1" applyAlignment="1" applyProtection="1"/>
    <xf numFmtId="0" fontId="0" fillId="2" borderId="8" xfId="0" applyFill="1" applyBorder="1" applyAlignment="1"/>
    <xf numFmtId="0" fontId="13" fillId="2" borderId="3" xfId="0" applyFont="1" applyFill="1" applyBorder="1" applyAlignment="1" applyProtection="1">
      <alignment horizontal="center"/>
    </xf>
    <xf numFmtId="0" fontId="2" fillId="0" borderId="10" xfId="0" applyFont="1" applyFill="1" applyBorder="1" applyAlignment="1" applyProtection="1">
      <protection locked="0"/>
    </xf>
    <xf numFmtId="0" fontId="72" fillId="0" borderId="0" xfId="0" applyFont="1"/>
    <xf numFmtId="0" fontId="73" fillId="0" borderId="0" xfId="0" applyFont="1"/>
    <xf numFmtId="0" fontId="0" fillId="0" borderId="4" xfId="0" applyBorder="1" applyAlignment="1" applyProtection="1"/>
    <xf numFmtId="49" fontId="3" fillId="0" borderId="3" xfId="0" applyNumberFormat="1" applyFont="1" applyBorder="1" applyAlignment="1" applyProtection="1"/>
    <xf numFmtId="49" fontId="3" fillId="0" borderId="4" xfId="0" applyNumberFormat="1" applyFont="1" applyBorder="1" applyAlignment="1" applyProtection="1"/>
    <xf numFmtId="0" fontId="3" fillId="0" borderId="4" xfId="0" applyFont="1" applyBorder="1" applyAlignment="1" applyProtection="1"/>
    <xf numFmtId="173" fontId="29" fillId="0" borderId="4" xfId="0" applyNumberFormat="1" applyFont="1" applyBorder="1" applyAlignment="1" applyProtection="1">
      <alignment horizontal="left"/>
    </xf>
    <xf numFmtId="0" fontId="29" fillId="0" borderId="4" xfId="0" applyFont="1" applyBorder="1" applyAlignment="1" applyProtection="1"/>
    <xf numFmtId="49" fontId="29" fillId="0" borderId="4" xfId="0" applyNumberFormat="1" applyFont="1" applyBorder="1" applyAlignment="1" applyProtection="1"/>
    <xf numFmtId="49" fontId="29" fillId="0" borderId="5" xfId="0" applyNumberFormat="1" applyFont="1" applyBorder="1" applyAlignment="1" applyProtection="1"/>
    <xf numFmtId="0" fontId="1" fillId="0" borderId="0" xfId="0" applyFont="1" applyAlignment="1">
      <alignment wrapText="1"/>
    </xf>
    <xf numFmtId="0" fontId="13" fillId="0" borderId="3" xfId="0" quotePrefix="1" applyNumberFormat="1" applyFont="1" applyBorder="1" applyAlignment="1" applyProtection="1">
      <alignment horizontal="left"/>
    </xf>
    <xf numFmtId="0" fontId="66" fillId="6" borderId="0" xfId="0" applyFont="1" applyFill="1" applyProtection="1"/>
    <xf numFmtId="0" fontId="66" fillId="6" borderId="0" xfId="0" applyFont="1" applyFill="1" applyAlignment="1" applyProtection="1">
      <alignment horizontal="left"/>
    </xf>
    <xf numFmtId="0" fontId="68" fillId="6" borderId="0" xfId="0" applyFont="1" applyFill="1" applyAlignment="1" applyProtection="1">
      <alignment horizontal="left"/>
    </xf>
    <xf numFmtId="0" fontId="4" fillId="2" borderId="0" xfId="0" applyFont="1" applyFill="1" applyBorder="1" applyAlignment="1" applyProtection="1"/>
    <xf numFmtId="1" fontId="11" fillId="8" borderId="0" xfId="0" applyNumberFormat="1" applyFont="1" applyFill="1" applyBorder="1" applyAlignment="1" applyProtection="1">
      <alignment horizontal="left"/>
    </xf>
    <xf numFmtId="0" fontId="1" fillId="0" borderId="0" xfId="0" applyFont="1" applyAlignment="1" applyProtection="1"/>
    <xf numFmtId="0" fontId="0" fillId="0" borderId="5" xfId="0" applyBorder="1" applyAlignment="1" applyProtection="1"/>
    <xf numFmtId="0" fontId="16" fillId="0" borderId="4" xfId="0" applyFont="1" applyBorder="1" applyAlignment="1" applyProtection="1"/>
    <xf numFmtId="0" fontId="11" fillId="0" borderId="4" xfId="0" applyFont="1" applyBorder="1" applyAlignment="1" applyProtection="1">
      <alignment horizontal="center"/>
    </xf>
    <xf numFmtId="0" fontId="1" fillId="0" borderId="3" xfId="0" applyFont="1" applyBorder="1" applyAlignment="1" applyProtection="1"/>
    <xf numFmtId="0" fontId="1" fillId="5" borderId="11" xfId="0" applyFont="1" applyFill="1" applyBorder="1" applyAlignment="1">
      <alignment horizontal="left" wrapText="1"/>
    </xf>
    <xf numFmtId="0" fontId="1" fillId="5" borderId="11" xfId="0" applyFont="1" applyFill="1" applyBorder="1" applyAlignment="1">
      <alignment horizontal="center"/>
    </xf>
    <xf numFmtId="0" fontId="16" fillId="0" borderId="0" xfId="0" applyFont="1" applyFill="1" applyAlignment="1"/>
    <xf numFmtId="0" fontId="16" fillId="0" borderId="9" xfId="0" applyFont="1" applyFill="1" applyBorder="1"/>
    <xf numFmtId="0" fontId="16" fillId="0" borderId="2" xfId="0" applyFont="1" applyFill="1" applyBorder="1"/>
    <xf numFmtId="0" fontId="16" fillId="0" borderId="5" xfId="0" applyFont="1" applyFill="1" applyBorder="1"/>
    <xf numFmtId="0" fontId="68" fillId="0" borderId="11" xfId="0" applyFont="1" applyFill="1" applyBorder="1" applyAlignment="1">
      <alignment horizontal="center"/>
    </xf>
    <xf numFmtId="0" fontId="68" fillId="0" borderId="11" xfId="0" applyFont="1" applyFill="1" applyBorder="1" applyAlignment="1">
      <alignment horizontal="left" wrapText="1"/>
    </xf>
    <xf numFmtId="0" fontId="68" fillId="7" borderId="11" xfId="0" applyFont="1" applyFill="1" applyBorder="1" applyAlignment="1">
      <alignment horizontal="center"/>
    </xf>
    <xf numFmtId="0" fontId="68" fillId="7" borderId="11" xfId="0" applyFont="1" applyFill="1" applyBorder="1" applyAlignment="1">
      <alignment horizontal="left" wrapText="1"/>
    </xf>
    <xf numFmtId="0" fontId="1" fillId="0" borderId="0" xfId="0" applyFont="1" applyProtection="1"/>
    <xf numFmtId="0" fontId="1" fillId="0" borderId="11" xfId="0" applyFont="1" applyFill="1" applyBorder="1" applyAlignment="1">
      <alignment horizontal="center"/>
    </xf>
    <xf numFmtId="0" fontId="1" fillId="7" borderId="11" xfId="0" applyFont="1" applyFill="1" applyBorder="1" applyAlignment="1">
      <alignment horizontal="center"/>
    </xf>
    <xf numFmtId="0" fontId="1" fillId="0" borderId="0" xfId="0" applyFont="1"/>
    <xf numFmtId="0" fontId="1" fillId="0" borderId="0" xfId="0" applyFont="1" applyAlignment="1">
      <alignment horizontal="center"/>
    </xf>
    <xf numFmtId="0" fontId="13" fillId="0" borderId="0" xfId="0" applyFont="1" applyBorder="1" applyProtection="1"/>
    <xf numFmtId="0" fontId="72" fillId="0" borderId="0" xfId="0" applyFont="1" applyAlignment="1">
      <alignment horizontal="center"/>
    </xf>
    <xf numFmtId="0" fontId="73" fillId="0" borderId="0" xfId="0" applyFont="1" applyAlignment="1">
      <alignment horizontal="center"/>
    </xf>
    <xf numFmtId="1" fontId="72" fillId="0" borderId="0" xfId="0" applyNumberFormat="1" applyFont="1" applyAlignment="1">
      <alignment horizontal="center"/>
    </xf>
    <xf numFmtId="1" fontId="1" fillId="0" borderId="0" xfId="0" applyNumberFormat="1" applyFont="1" applyAlignment="1">
      <alignment horizontal="center"/>
    </xf>
    <xf numFmtId="0" fontId="73" fillId="0" borderId="0" xfId="0" applyFont="1" applyAlignment="1">
      <alignment horizontal="left"/>
    </xf>
    <xf numFmtId="0" fontId="1" fillId="0" borderId="11" xfId="0" applyFont="1" applyFill="1" applyBorder="1" applyAlignment="1">
      <alignment horizontal="left"/>
    </xf>
    <xf numFmtId="0" fontId="50" fillId="0" borderId="11" xfId="0" applyFont="1" applyFill="1" applyBorder="1" applyAlignment="1">
      <alignment vertical="top" wrapText="1"/>
    </xf>
    <xf numFmtId="0" fontId="63" fillId="0" borderId="0" xfId="0" applyFont="1"/>
    <xf numFmtId="0" fontId="63" fillId="0" borderId="13" xfId="0" applyFont="1" applyBorder="1" applyAlignment="1">
      <alignment vertical="top" wrapText="1"/>
    </xf>
    <xf numFmtId="0" fontId="63" fillId="0" borderId="5" xfId="0" applyFont="1" applyBorder="1" applyAlignment="1">
      <alignment vertical="top" wrapText="1"/>
    </xf>
    <xf numFmtId="0" fontId="64" fillId="0" borderId="2" xfId="2" applyFont="1" applyBorder="1" applyAlignment="1" applyProtection="1">
      <alignment vertical="top" wrapText="1"/>
    </xf>
    <xf numFmtId="0" fontId="64" fillId="0" borderId="5" xfId="2" applyFont="1" applyBorder="1" applyAlignment="1" applyProtection="1">
      <alignment vertical="top" wrapText="1"/>
    </xf>
    <xf numFmtId="0" fontId="63" fillId="0" borderId="11" xfId="0" applyFont="1" applyBorder="1" applyAlignment="1">
      <alignment wrapText="1"/>
    </xf>
    <xf numFmtId="0" fontId="50" fillId="0" borderId="11" xfId="0" applyFont="1" applyBorder="1" applyAlignment="1">
      <alignment vertical="top"/>
    </xf>
    <xf numFmtId="0" fontId="50" fillId="0" borderId="11" xfId="0" applyFont="1" applyBorder="1" applyAlignment="1">
      <alignment horizontal="center" vertical="top"/>
    </xf>
    <xf numFmtId="49" fontId="70" fillId="0" borderId="9" xfId="0" applyNumberFormat="1" applyFont="1" applyBorder="1" applyAlignment="1">
      <alignment vertical="top" wrapText="1"/>
    </xf>
    <xf numFmtId="0" fontId="7" fillId="6" borderId="0" xfId="0" quotePrefix="1" applyFont="1" applyFill="1" applyBorder="1" applyAlignment="1" applyProtection="1"/>
    <xf numFmtId="0" fontId="7" fillId="6" borderId="0" xfId="0" applyFont="1" applyFill="1" applyBorder="1" applyAlignment="1" applyProtection="1"/>
    <xf numFmtId="0" fontId="0" fillId="6" borderId="0" xfId="0" applyFill="1" applyAlignment="1"/>
    <xf numFmtId="0" fontId="4" fillId="6" borderId="0" xfId="0" applyFont="1" applyFill="1" applyBorder="1" applyAlignment="1" applyProtection="1"/>
    <xf numFmtId="0" fontId="0" fillId="6" borderId="0" xfId="0" applyFill="1" applyBorder="1" applyAlignment="1" applyProtection="1"/>
    <xf numFmtId="0" fontId="6" fillId="6" borderId="0" xfId="0" applyFont="1" applyFill="1" applyBorder="1" applyAlignment="1" applyProtection="1"/>
    <xf numFmtId="0" fontId="0" fillId="6" borderId="0" xfId="0" applyFill="1" applyProtection="1"/>
    <xf numFmtId="0" fontId="1" fillId="6" borderId="0" xfId="0" applyFont="1" applyFill="1" applyBorder="1" applyAlignment="1" applyProtection="1"/>
    <xf numFmtId="0" fontId="11" fillId="6" borderId="10" xfId="0" applyFont="1" applyFill="1" applyBorder="1" applyAlignment="1" applyProtection="1">
      <protection locked="0"/>
    </xf>
    <xf numFmtId="166" fontId="11" fillId="6" borderId="10" xfId="0" applyNumberFormat="1" applyFont="1" applyFill="1" applyBorder="1" applyAlignment="1" applyProtection="1">
      <alignment horizontal="left"/>
      <protection locked="0"/>
    </xf>
    <xf numFmtId="166" fontId="19" fillId="6" borderId="0" xfId="0" applyNumberFormat="1" applyFont="1" applyFill="1" applyBorder="1" applyAlignment="1" applyProtection="1">
      <alignment horizontal="left"/>
    </xf>
    <xf numFmtId="0" fontId="0" fillId="6" borderId="16" xfId="0" applyFill="1" applyBorder="1" applyAlignment="1">
      <alignment horizontal="left"/>
    </xf>
    <xf numFmtId="0" fontId="11" fillId="6" borderId="10" xfId="0" applyFont="1" applyFill="1" applyBorder="1" applyAlignment="1" applyProtection="1">
      <alignment horizontal="center"/>
      <protection locked="0"/>
    </xf>
    <xf numFmtId="0" fontId="60" fillId="6" borderId="0" xfId="0" applyFont="1" applyFill="1" applyBorder="1" applyAlignment="1">
      <alignment horizontal="left"/>
    </xf>
    <xf numFmtId="0" fontId="11" fillId="6" borderId="0" xfId="0" applyFont="1" applyFill="1" applyBorder="1" applyAlignment="1" applyProtection="1">
      <alignment horizontal="center"/>
    </xf>
    <xf numFmtId="0" fontId="0" fillId="6" borderId="0" xfId="0" applyFill="1" applyBorder="1" applyProtection="1"/>
    <xf numFmtId="0" fontId="0" fillId="6" borderId="2" xfId="0" applyFill="1" applyBorder="1" applyAlignment="1" applyProtection="1"/>
    <xf numFmtId="0" fontId="1" fillId="6" borderId="1" xfId="0" applyFont="1" applyFill="1" applyBorder="1" applyAlignment="1" applyProtection="1"/>
    <xf numFmtId="0" fontId="0" fillId="6" borderId="11" xfId="0" applyFill="1" applyBorder="1" applyAlignment="1" applyProtection="1">
      <protection locked="0"/>
    </xf>
    <xf numFmtId="0" fontId="29" fillId="6" borderId="11" xfId="0" applyFont="1" applyFill="1" applyBorder="1" applyAlignment="1" applyProtection="1">
      <protection locked="0"/>
    </xf>
    <xf numFmtId="0" fontId="16" fillId="6" borderId="0" xfId="0" applyFont="1" applyFill="1" applyBorder="1" applyAlignment="1" applyProtection="1"/>
    <xf numFmtId="0" fontId="43" fillId="6" borderId="0" xfId="0" applyFont="1" applyFill="1" applyBorder="1" applyAlignment="1" applyProtection="1"/>
    <xf numFmtId="0" fontId="44" fillId="6" borderId="0" xfId="0" applyFont="1" applyFill="1" applyBorder="1" applyAlignment="1"/>
    <xf numFmtId="1" fontId="11" fillId="6" borderId="0" xfId="0" applyNumberFormat="1" applyFont="1" applyFill="1" applyBorder="1" applyAlignment="1" applyProtection="1">
      <alignment horizontal="left"/>
    </xf>
    <xf numFmtId="1" fontId="0" fillId="6" borderId="0" xfId="0" applyNumberFormat="1" applyFill="1" applyBorder="1" applyAlignment="1" applyProtection="1">
      <alignment horizontal="left"/>
    </xf>
    <xf numFmtId="0" fontId="0" fillId="6" borderId="0" xfId="0" applyFill="1" applyAlignment="1" applyProtection="1"/>
    <xf numFmtId="0" fontId="0" fillId="6" borderId="8" xfId="0" applyFill="1" applyBorder="1" applyAlignment="1" applyProtection="1"/>
    <xf numFmtId="0" fontId="0" fillId="6" borderId="0" xfId="0" applyFill="1" applyBorder="1" applyAlignment="1" applyProtection="1">
      <alignment horizontal="center"/>
    </xf>
    <xf numFmtId="0" fontId="16" fillId="0" borderId="10" xfId="0" applyFont="1" applyFill="1" applyBorder="1" applyAlignment="1" applyProtection="1"/>
    <xf numFmtId="43" fontId="11" fillId="6" borderId="7" xfId="1" applyFont="1" applyFill="1" applyBorder="1" applyAlignment="1" applyProtection="1">
      <alignment horizontal="center"/>
      <protection locked="0"/>
    </xf>
    <xf numFmtId="0" fontId="13" fillId="6" borderId="3" xfId="0" quotePrefix="1" applyNumberFormat="1" applyFont="1" applyFill="1" applyBorder="1" applyAlignment="1" applyProtection="1">
      <alignment horizontal="left"/>
    </xf>
    <xf numFmtId="0" fontId="0" fillId="6" borderId="2" xfId="0" applyFill="1" applyBorder="1" applyProtection="1"/>
    <xf numFmtId="0" fontId="0" fillId="6" borderId="1" xfId="0" applyFill="1" applyBorder="1" applyProtection="1"/>
    <xf numFmtId="0" fontId="0" fillId="6" borderId="3" xfId="0" applyFill="1" applyBorder="1" applyProtection="1"/>
    <xf numFmtId="0" fontId="0" fillId="6" borderId="4" xfId="0" applyFill="1" applyBorder="1" applyProtection="1"/>
    <xf numFmtId="0" fontId="0" fillId="6" borderId="5" xfId="0" applyFill="1" applyBorder="1" applyProtection="1"/>
    <xf numFmtId="0" fontId="65" fillId="6" borderId="4" xfId="0" applyFont="1" applyFill="1" applyBorder="1" applyAlignment="1" applyProtection="1">
      <alignment horizontal="right"/>
    </xf>
    <xf numFmtId="0" fontId="13" fillId="6" borderId="0" xfId="0" applyFont="1" applyFill="1" applyBorder="1" applyAlignment="1" applyProtection="1"/>
    <xf numFmtId="0" fontId="61" fillId="6" borderId="6" xfId="0" applyFont="1" applyFill="1" applyBorder="1" applyAlignment="1" applyProtection="1"/>
    <xf numFmtId="0" fontId="0" fillId="6" borderId="8" xfId="0" applyFill="1" applyBorder="1" applyAlignment="1"/>
    <xf numFmtId="0" fontId="0" fillId="6" borderId="9" xfId="0" applyFill="1" applyBorder="1" applyAlignment="1"/>
    <xf numFmtId="0" fontId="29" fillId="6" borderId="1" xfId="0" applyFont="1" applyFill="1" applyBorder="1" applyAlignment="1" applyProtection="1"/>
    <xf numFmtId="0" fontId="29" fillId="6" borderId="0" xfId="0" applyFont="1" applyFill="1" applyBorder="1" applyAlignment="1" applyProtection="1"/>
    <xf numFmtId="0" fontId="0" fillId="6" borderId="0" xfId="0" applyFill="1" applyBorder="1" applyAlignment="1" applyProtection="1"/>
    <xf numFmtId="0" fontId="2" fillId="6" borderId="1" xfId="0" applyFont="1" applyFill="1" applyBorder="1" applyAlignment="1" applyProtection="1"/>
    <xf numFmtId="0" fontId="2" fillId="6" borderId="0" xfId="0" applyFont="1" applyFill="1" applyBorder="1" applyAlignment="1" applyProtection="1"/>
    <xf numFmtId="0" fontId="2" fillId="6" borderId="2" xfId="0" applyFont="1" applyFill="1" applyBorder="1" applyAlignment="1" applyProtection="1"/>
    <xf numFmtId="0" fontId="3" fillId="6" borderId="0" xfId="0" applyFont="1" applyFill="1" applyBorder="1" applyAlignment="1" applyProtection="1"/>
    <xf numFmtId="0" fontId="1" fillId="6" borderId="1" xfId="0" applyFont="1" applyFill="1" applyBorder="1" applyAlignment="1" applyProtection="1"/>
    <xf numFmtId="1" fontId="11" fillId="0" borderId="7" xfId="0" applyNumberFormat="1" applyFont="1" applyFill="1" applyBorder="1" applyAlignment="1" applyProtection="1">
      <alignment horizontal="center"/>
      <protection locked="0"/>
    </xf>
    <xf numFmtId="1" fontId="2" fillId="0" borderId="17" xfId="0" applyNumberFormat="1" applyFont="1" applyBorder="1" applyAlignment="1" applyProtection="1">
      <protection locked="0"/>
    </xf>
    <xf numFmtId="1" fontId="2" fillId="0" borderId="14" xfId="0" applyNumberFormat="1" applyFont="1" applyBorder="1" applyAlignment="1" applyProtection="1">
      <protection locked="0"/>
    </xf>
    <xf numFmtId="43" fontId="11" fillId="0" borderId="11" xfId="0" applyNumberFormat="1" applyFont="1" applyBorder="1" applyAlignment="1" applyProtection="1">
      <alignment horizontal="center"/>
    </xf>
    <xf numFmtId="43" fontId="32" fillId="0" borderId="11" xfId="0" applyNumberFormat="1" applyFont="1" applyBorder="1" applyAlignment="1">
      <alignment horizontal="center"/>
    </xf>
    <xf numFmtId="49" fontId="3" fillId="0" borderId="0" xfId="0" applyNumberFormat="1" applyFont="1" applyBorder="1" applyAlignment="1" applyProtection="1"/>
    <xf numFmtId="0" fontId="0" fillId="0" borderId="0" xfId="0" applyBorder="1" applyAlignment="1" applyProtection="1"/>
    <xf numFmtId="49" fontId="11" fillId="6" borderId="0" xfId="0" applyNumberFormat="1" applyFont="1" applyFill="1" applyBorder="1" applyAlignment="1" applyProtection="1">
      <protection locked="0"/>
    </xf>
    <xf numFmtId="49" fontId="11" fillId="6" borderId="0" xfId="0" applyNumberFormat="1" applyFont="1" applyFill="1" applyAlignment="1" applyProtection="1">
      <protection locked="0"/>
    </xf>
    <xf numFmtId="49" fontId="11" fillId="6" borderId="4" xfId="0" applyNumberFormat="1" applyFont="1" applyFill="1" applyBorder="1" applyAlignment="1" applyProtection="1">
      <protection locked="0"/>
    </xf>
    <xf numFmtId="0" fontId="25" fillId="0" borderId="8" xfId="0" applyFont="1" applyBorder="1" applyAlignment="1"/>
    <xf numFmtId="0" fontId="32" fillId="0" borderId="8" xfId="0" applyFont="1" applyBorder="1" applyAlignment="1"/>
    <xf numFmtId="43" fontId="24" fillId="0" borderId="7" xfId="0" applyNumberFormat="1" applyFont="1" applyBorder="1" applyAlignment="1"/>
    <xf numFmtId="43" fontId="24" fillId="0" borderId="17" xfId="0" applyNumberFormat="1" applyFont="1" applyBorder="1" applyAlignment="1"/>
    <xf numFmtId="43" fontId="24" fillId="0" borderId="14" xfId="0" applyNumberFormat="1" applyFont="1" applyBorder="1" applyAlignment="1"/>
    <xf numFmtId="0" fontId="29" fillId="0" borderId="4" xfId="0" applyFont="1" applyBorder="1" applyAlignment="1" applyProtection="1">
      <protection locked="0"/>
    </xf>
    <xf numFmtId="0" fontId="0" fillId="6" borderId="4" xfId="0" applyFill="1" applyBorder="1" applyAlignment="1" applyProtection="1">
      <protection locked="0"/>
    </xf>
    <xf numFmtId="0" fontId="11" fillId="0" borderId="11" xfId="0" applyFont="1" applyBorder="1" applyAlignment="1" applyProtection="1">
      <alignment horizontal="center"/>
      <protection locked="0"/>
    </xf>
    <xf numFmtId="0" fontId="9" fillId="6" borderId="1" xfId="0" applyFont="1" applyFill="1" applyBorder="1" applyAlignment="1" applyProtection="1"/>
    <xf numFmtId="0" fontId="9" fillId="6" borderId="0" xfId="0" applyFont="1" applyFill="1" applyBorder="1" applyAlignment="1" applyProtection="1"/>
    <xf numFmtId="43" fontId="34" fillId="0" borderId="11" xfId="1" applyFont="1" applyBorder="1" applyAlignment="1" applyProtection="1">
      <alignment horizontal="center"/>
      <protection locked="0"/>
    </xf>
    <xf numFmtId="0" fontId="34" fillId="0" borderId="11" xfId="0" applyFont="1" applyBorder="1" applyAlignment="1" applyProtection="1">
      <alignment horizontal="center"/>
      <protection locked="0"/>
    </xf>
    <xf numFmtId="1" fontId="29" fillId="0" borderId="0" xfId="0" applyNumberFormat="1" applyFont="1" applyFill="1" applyBorder="1" applyAlignment="1" applyProtection="1">
      <alignment horizontal="right"/>
    </xf>
    <xf numFmtId="0" fontId="0" fillId="0" borderId="0" xfId="0" applyFill="1" applyBorder="1" applyAlignment="1" applyProtection="1"/>
    <xf numFmtId="0" fontId="0" fillId="0" borderId="0" xfId="0" applyFill="1" applyAlignment="1" applyProtection="1"/>
    <xf numFmtId="0" fontId="11" fillId="6" borderId="4" xfId="0" applyFont="1" applyFill="1" applyBorder="1" applyAlignment="1" applyProtection="1">
      <alignment shrinkToFit="1"/>
    </xf>
    <xf numFmtId="0" fontId="29" fillId="0" borderId="0" xfId="0" applyFont="1" applyFill="1" applyAlignment="1">
      <alignment horizontal="left"/>
    </xf>
    <xf numFmtId="0" fontId="29" fillId="0" borderId="0" xfId="0" applyFont="1" applyFill="1" applyAlignment="1"/>
    <xf numFmtId="0" fontId="9" fillId="6" borderId="0" xfId="0" applyFont="1" applyFill="1" applyAlignment="1" applyProtection="1">
      <alignment horizontal="left" wrapText="1"/>
    </xf>
    <xf numFmtId="0" fontId="29" fillId="6" borderId="0" xfId="0" applyFont="1" applyFill="1" applyAlignment="1" applyProtection="1">
      <alignment horizontal="left" wrapText="1"/>
    </xf>
    <xf numFmtId="0" fontId="11" fillId="6" borderId="17" xfId="0" applyFont="1" applyFill="1" applyBorder="1" applyAlignment="1" applyProtection="1">
      <alignment shrinkToFit="1"/>
    </xf>
    <xf numFmtId="0" fontId="2" fillId="6" borderId="0" xfId="0" applyFont="1" applyFill="1" applyBorder="1" applyAlignment="1" applyProtection="1">
      <alignment horizontal="left"/>
      <protection locked="0"/>
    </xf>
    <xf numFmtId="0" fontId="0" fillId="6" borderId="0" xfId="0" applyFill="1" applyAlignment="1" applyProtection="1">
      <alignment horizontal="left"/>
      <protection locked="0"/>
    </xf>
    <xf numFmtId="0" fontId="0" fillId="6" borderId="4" xfId="0" applyFill="1" applyBorder="1" applyAlignment="1" applyProtection="1">
      <alignment horizontal="left"/>
      <protection locked="0"/>
    </xf>
    <xf numFmtId="0" fontId="7" fillId="6" borderId="4" xfId="0" applyFont="1" applyFill="1" applyBorder="1" applyAlignment="1" applyProtection="1">
      <alignment horizontal="center"/>
    </xf>
    <xf numFmtId="0" fontId="13" fillId="6" borderId="0" xfId="0" applyFont="1" applyFill="1" applyBorder="1" applyAlignment="1" applyProtection="1">
      <protection locked="0"/>
    </xf>
    <xf numFmtId="0" fontId="0" fillId="6" borderId="0" xfId="0" applyFill="1" applyAlignment="1" applyProtection="1">
      <protection locked="0"/>
    </xf>
    <xf numFmtId="0" fontId="15" fillId="6" borderId="0" xfId="0" applyFont="1" applyFill="1" applyAlignment="1" applyProtection="1"/>
    <xf numFmtId="0" fontId="14" fillId="6" borderId="0" xfId="0" applyFont="1" applyFill="1" applyAlignment="1" applyProtection="1"/>
    <xf numFmtId="0" fontId="60" fillId="6" borderId="0" xfId="0" applyFont="1" applyFill="1" applyBorder="1" applyAlignment="1" applyProtection="1">
      <alignment horizontal="left"/>
    </xf>
    <xf numFmtId="0" fontId="60" fillId="6" borderId="0" xfId="0" applyFont="1" applyFill="1" applyAlignment="1">
      <alignment horizontal="left"/>
    </xf>
    <xf numFmtId="0" fontId="16" fillId="6" borderId="0" xfId="0" applyFont="1" applyFill="1" applyAlignment="1" applyProtection="1"/>
    <xf numFmtId="0" fontId="16" fillId="6" borderId="0" xfId="0" applyFont="1" applyFill="1" applyAlignment="1"/>
    <xf numFmtId="0" fontId="0" fillId="6" borderId="0" xfId="0" applyFill="1" applyAlignment="1"/>
    <xf numFmtId="0" fontId="11" fillId="0" borderId="11" xfId="0" applyNumberFormat="1" applyFont="1" applyBorder="1" applyAlignment="1" applyProtection="1">
      <alignment horizontal="center"/>
      <protection locked="0"/>
    </xf>
    <xf numFmtId="0" fontId="2" fillId="0" borderId="11" xfId="0" applyFont="1" applyBorder="1" applyAlignment="1" applyProtection="1">
      <alignment horizontal="center"/>
      <protection locked="0"/>
    </xf>
    <xf numFmtId="0" fontId="41" fillId="0" borderId="18" xfId="0" applyFont="1" applyBorder="1" applyAlignment="1" applyProtection="1"/>
    <xf numFmtId="0" fontId="29" fillId="0" borderId="18" xfId="0" applyFont="1" applyBorder="1" applyAlignment="1"/>
    <xf numFmtId="0" fontId="9" fillId="0" borderId="18" xfId="0" applyFont="1" applyBorder="1" applyAlignment="1"/>
    <xf numFmtId="0" fontId="11" fillId="0" borderId="4" xfId="0" applyFont="1" applyBorder="1" applyAlignment="1" applyProtection="1">
      <alignment horizontal="left"/>
      <protection locked="0"/>
    </xf>
    <xf numFmtId="0" fontId="32" fillId="0" borderId="4" xfId="0" applyFont="1" applyBorder="1" applyAlignment="1" applyProtection="1">
      <protection locked="0"/>
    </xf>
    <xf numFmtId="7" fontId="11" fillId="6" borderId="0" xfId="0" applyNumberFormat="1" applyFont="1" applyFill="1" applyBorder="1" applyAlignment="1" applyProtection="1">
      <alignment horizontal="left"/>
      <protection locked="0"/>
    </xf>
    <xf numFmtId="0" fontId="0" fillId="6" borderId="0" xfId="0" applyFill="1" applyBorder="1" applyAlignment="1" applyProtection="1">
      <protection locked="0"/>
    </xf>
    <xf numFmtId="7" fontId="11" fillId="6" borderId="4" xfId="0" applyNumberFormat="1" applyFont="1" applyFill="1" applyBorder="1" applyAlignment="1" applyProtection="1">
      <alignment horizontal="left"/>
      <protection locked="0"/>
    </xf>
    <xf numFmtId="0" fontId="1" fillId="0" borderId="0" xfId="0" applyFont="1" applyAlignment="1" applyProtection="1"/>
    <xf numFmtId="0" fontId="1" fillId="0" borderId="0" xfId="0" applyFont="1" applyAlignment="1"/>
    <xf numFmtId="0" fontId="1" fillId="0" borderId="0" xfId="0" applyFont="1" applyBorder="1" applyAlignment="1" applyProtection="1"/>
    <xf numFmtId="0" fontId="13" fillId="0" borderId="0" xfId="0" applyFont="1" applyBorder="1" applyAlignment="1"/>
    <xf numFmtId="0" fontId="0" fillId="0" borderId="0" xfId="0" applyBorder="1" applyAlignment="1"/>
    <xf numFmtId="0" fontId="0" fillId="0" borderId="0" xfId="0" applyAlignment="1" applyProtection="1"/>
    <xf numFmtId="0" fontId="60" fillId="6" borderId="19" xfId="0" applyFont="1" applyFill="1" applyBorder="1" applyAlignment="1" applyProtection="1">
      <alignment horizontal="left"/>
    </xf>
    <xf numFmtId="0" fontId="0" fillId="6" borderId="0" xfId="0" applyFill="1" applyAlignment="1">
      <alignment horizontal="left"/>
    </xf>
    <xf numFmtId="0" fontId="2" fillId="6" borderId="4" xfId="0" applyFont="1" applyFill="1" applyBorder="1" applyAlignment="1" applyProtection="1">
      <alignment horizontal="left"/>
      <protection locked="0"/>
    </xf>
    <xf numFmtId="2" fontId="11" fillId="0" borderId="4" xfId="0" applyNumberFormat="1" applyFont="1" applyFill="1" applyBorder="1" applyAlignment="1" applyProtection="1">
      <alignment horizontal="left"/>
      <protection locked="0"/>
    </xf>
    <xf numFmtId="43" fontId="34" fillId="0" borderId="7" xfId="0" applyNumberFormat="1" applyFont="1" applyBorder="1" applyAlignment="1" applyProtection="1"/>
    <xf numFmtId="0" fontId="0" fillId="0" borderId="17" xfId="0" applyBorder="1" applyAlignment="1"/>
    <xf numFmtId="0" fontId="0" fillId="0" borderId="14" xfId="0" applyBorder="1" applyAlignment="1"/>
    <xf numFmtId="44" fontId="35" fillId="6" borderId="8" xfId="0" applyNumberFormat="1" applyFont="1" applyFill="1" applyBorder="1" applyAlignment="1" applyProtection="1">
      <alignment horizontal="left"/>
    </xf>
    <xf numFmtId="7" fontId="35" fillId="6" borderId="8" xfId="0" applyNumberFormat="1" applyFont="1" applyFill="1" applyBorder="1" applyAlignment="1" applyProtection="1">
      <alignment horizontal="left"/>
    </xf>
    <xf numFmtId="7" fontId="35" fillId="6" borderId="4" xfId="0" applyNumberFormat="1" applyFont="1" applyFill="1" applyBorder="1" applyAlignment="1" applyProtection="1">
      <alignment horizontal="left"/>
    </xf>
    <xf numFmtId="0" fontId="2" fillId="0" borderId="0" xfId="0" applyFont="1" applyFill="1" applyBorder="1" applyAlignment="1" applyProtection="1">
      <protection locked="0"/>
    </xf>
    <xf numFmtId="0" fontId="2" fillId="0" borderId="4" xfId="0" applyFont="1" applyFill="1" applyBorder="1" applyAlignment="1" applyProtection="1">
      <protection locked="0"/>
    </xf>
    <xf numFmtId="14" fontId="11" fillId="6" borderId="4" xfId="0" applyNumberFormat="1" applyFont="1" applyFill="1" applyBorder="1" applyAlignment="1" applyProtection="1">
      <alignment horizontal="left"/>
      <protection locked="0"/>
    </xf>
    <xf numFmtId="0" fontId="11" fillId="6" borderId="4" xfId="0" applyFont="1" applyFill="1" applyBorder="1" applyAlignment="1" applyProtection="1">
      <alignment horizontal="left"/>
      <protection locked="0"/>
    </xf>
    <xf numFmtId="0" fontId="11" fillId="0" borderId="7" xfId="0" applyFont="1" applyBorder="1" applyAlignment="1" applyProtection="1">
      <protection locked="0"/>
    </xf>
    <xf numFmtId="0" fontId="11" fillId="0" borderId="17" xfId="0" applyFont="1" applyBorder="1" applyAlignment="1" applyProtection="1">
      <protection locked="0"/>
    </xf>
    <xf numFmtId="0" fontId="11" fillId="0" borderId="14" xfId="0" applyFont="1" applyBorder="1" applyAlignment="1" applyProtection="1">
      <protection locked="0"/>
    </xf>
    <xf numFmtId="0" fontId="13" fillId="2" borderId="8" xfId="0" applyFont="1" applyFill="1" applyBorder="1" applyAlignment="1" applyProtection="1">
      <alignment horizontal="center"/>
    </xf>
    <xf numFmtId="0" fontId="13" fillId="2" borderId="9" xfId="0" applyFont="1" applyFill="1" applyBorder="1" applyAlignment="1" applyProtection="1">
      <alignment horizontal="center"/>
    </xf>
    <xf numFmtId="0" fontId="2" fillId="0" borderId="0" xfId="0" applyFont="1" applyFill="1" applyBorder="1" applyAlignment="1" applyProtection="1">
      <alignment wrapText="1"/>
    </xf>
    <xf numFmtId="0" fontId="0" fillId="0" borderId="0" xfId="0" applyBorder="1" applyAlignment="1">
      <alignment wrapText="1"/>
    </xf>
    <xf numFmtId="0" fontId="0" fillId="0" borderId="4" xfId="0" applyBorder="1" applyAlignment="1">
      <alignment wrapText="1"/>
    </xf>
    <xf numFmtId="0" fontId="2" fillId="0" borderId="0" xfId="0" applyFont="1" applyAlignment="1" applyProtection="1"/>
    <xf numFmtId="0" fontId="0" fillId="0" borderId="0" xfId="0" applyAlignment="1"/>
    <xf numFmtId="0" fontId="13" fillId="2" borderId="0" xfId="0" applyFont="1" applyFill="1" applyBorder="1" applyAlignment="1" applyProtection="1">
      <alignment horizontal="center"/>
    </xf>
    <xf numFmtId="0" fontId="0" fillId="0" borderId="0" xfId="0" applyAlignment="1">
      <alignment horizontal="center"/>
    </xf>
    <xf numFmtId="0" fontId="0" fillId="0" borderId="2" xfId="0" applyBorder="1" applyAlignment="1">
      <alignment horizontal="center"/>
    </xf>
    <xf numFmtId="0" fontId="34" fillId="2" borderId="14" xfId="0" applyFont="1" applyFill="1" applyBorder="1" applyAlignment="1" applyProtection="1">
      <alignment horizontal="center"/>
    </xf>
    <xf numFmtId="0" fontId="40" fillId="2" borderId="11" xfId="0" applyFont="1" applyFill="1" applyBorder="1" applyAlignment="1">
      <alignment horizontal="center"/>
    </xf>
    <xf numFmtId="0" fontId="40" fillId="2" borderId="14" xfId="0" applyFont="1" applyFill="1" applyBorder="1" applyAlignment="1">
      <alignment horizontal="center"/>
    </xf>
    <xf numFmtId="171" fontId="2" fillId="0" borderId="11" xfId="0" applyNumberFormat="1" applyFont="1" applyFill="1" applyBorder="1" applyAlignment="1" applyProtection="1">
      <alignment horizontal="center"/>
      <protection locked="0"/>
    </xf>
    <xf numFmtId="0" fontId="16" fillId="0" borderId="11" xfId="0" applyFont="1" applyBorder="1" applyAlignment="1" applyProtection="1">
      <protection locked="0"/>
    </xf>
    <xf numFmtId="0" fontId="16" fillId="0" borderId="0" xfId="0" applyFont="1" applyFill="1" applyBorder="1" applyAlignment="1" applyProtection="1"/>
    <xf numFmtId="0" fontId="0" fillId="0" borderId="0" xfId="0" applyFill="1" applyBorder="1" applyAlignment="1"/>
    <xf numFmtId="165" fontId="11" fillId="6" borderId="4" xfId="0" applyNumberFormat="1" applyFont="1" applyFill="1" applyBorder="1" applyAlignment="1" applyProtection="1">
      <alignment horizontal="left"/>
      <protection locked="0"/>
    </xf>
    <xf numFmtId="0" fontId="3" fillId="0" borderId="0" xfId="0" applyFont="1" applyFill="1" applyBorder="1" applyAlignment="1" applyProtection="1"/>
    <xf numFmtId="0" fontId="16" fillId="0" borderId="0" xfId="0" applyFont="1" applyBorder="1" applyAlignment="1" applyProtection="1"/>
    <xf numFmtId="0" fontId="5" fillId="0" borderId="17" xfId="0" applyFont="1" applyFill="1" applyBorder="1" applyAlignment="1" applyProtection="1">
      <alignment horizontal="center"/>
      <protection locked="0"/>
    </xf>
    <xf numFmtId="0" fontId="1" fillId="0" borderId="17" xfId="0" applyFont="1" applyFill="1" applyBorder="1" applyAlignment="1" applyProtection="1">
      <alignment horizontal="center"/>
      <protection locked="0"/>
    </xf>
    <xf numFmtId="0" fontId="1" fillId="0" borderId="14" xfId="0" applyFont="1" applyFill="1" applyBorder="1" applyAlignment="1" applyProtection="1">
      <alignment horizontal="center"/>
      <protection locked="0"/>
    </xf>
    <xf numFmtId="0" fontId="7" fillId="0" borderId="0" xfId="0" applyFont="1" applyBorder="1" applyAlignment="1" applyProtection="1"/>
    <xf numFmtId="0" fontId="2" fillId="0" borderId="7" xfId="0" applyFont="1" applyFill="1" applyBorder="1" applyAlignment="1" applyProtection="1">
      <alignment horizontal="left"/>
    </xf>
    <xf numFmtId="0" fontId="2" fillId="0" borderId="17" xfId="0" applyFont="1" applyFill="1" applyBorder="1" applyAlignment="1"/>
    <xf numFmtId="0" fontId="1" fillId="0" borderId="17" xfId="0" applyFont="1" applyFill="1" applyBorder="1" applyAlignment="1"/>
    <xf numFmtId="0" fontId="0" fillId="6" borderId="0" xfId="0" applyFill="1" applyBorder="1" applyAlignment="1" applyProtection="1">
      <alignment horizontal="right"/>
    </xf>
    <xf numFmtId="0" fontId="0" fillId="6" borderId="0" xfId="0" applyFill="1" applyAlignment="1">
      <alignment horizontal="right"/>
    </xf>
    <xf numFmtId="14" fontId="30" fillId="2" borderId="0" xfId="0" applyNumberFormat="1" applyFont="1" applyFill="1" applyAlignment="1" applyProtection="1">
      <alignment horizontal="left"/>
    </xf>
    <xf numFmtId="0" fontId="30" fillId="0" borderId="0" xfId="0" applyFont="1" applyAlignment="1">
      <alignment horizontal="left"/>
    </xf>
    <xf numFmtId="0" fontId="2" fillId="2" borderId="0" xfId="0" applyFont="1" applyFill="1" applyAlignment="1" applyProtection="1">
      <alignment horizontal="center"/>
    </xf>
    <xf numFmtId="0" fontId="4" fillId="2" borderId="0" xfId="0" applyFont="1" applyFill="1" applyBorder="1" applyAlignment="1" applyProtection="1"/>
    <xf numFmtId="0" fontId="11" fillId="2" borderId="0" xfId="0" applyFont="1" applyFill="1" applyBorder="1" applyAlignment="1" applyProtection="1">
      <alignment horizontal="center"/>
    </xf>
    <xf numFmtId="0" fontId="1" fillId="6" borderId="0" xfId="0" applyFont="1" applyFill="1" applyAlignment="1" applyProtection="1"/>
    <xf numFmtId="0" fontId="1" fillId="6" borderId="0" xfId="0" applyFont="1" applyFill="1" applyAlignment="1"/>
    <xf numFmtId="166" fontId="20" fillId="6" borderId="0" xfId="0" applyNumberFormat="1" applyFont="1" applyFill="1" applyBorder="1" applyAlignment="1" applyProtection="1">
      <alignment horizontal="center"/>
      <protection locked="0"/>
    </xf>
    <xf numFmtId="0" fontId="16" fillId="6" borderId="0" xfId="0" applyFont="1" applyFill="1" applyAlignment="1" applyProtection="1">
      <alignment horizontal="left"/>
      <protection hidden="1"/>
    </xf>
    <xf numFmtId="0" fontId="16" fillId="0" borderId="0" xfId="0" applyFont="1" applyAlignment="1" applyProtection="1">
      <protection hidden="1"/>
    </xf>
    <xf numFmtId="0" fontId="16" fillId="0" borderId="0" xfId="0" applyNumberFormat="1" applyFont="1" applyAlignment="1" applyProtection="1">
      <protection hidden="1"/>
    </xf>
    <xf numFmtId="0" fontId="16" fillId="0" borderId="0" xfId="0" applyFont="1" applyFill="1" applyAlignment="1" applyProtection="1"/>
    <xf numFmtId="0" fontId="29" fillId="6" borderId="19" xfId="0" applyFont="1" applyFill="1" applyBorder="1" applyAlignment="1" applyProtection="1"/>
    <xf numFmtId="0" fontId="29" fillId="6" borderId="0" xfId="0" applyFont="1" applyFill="1" applyAlignment="1" applyProtection="1"/>
    <xf numFmtId="0" fontId="29" fillId="6" borderId="16" xfId="0" applyFont="1" applyFill="1" applyBorder="1" applyAlignment="1" applyProtection="1"/>
    <xf numFmtId="0" fontId="11" fillId="6" borderId="4" xfId="0" applyFont="1" applyFill="1" applyBorder="1" applyAlignment="1" applyProtection="1">
      <protection locked="0"/>
    </xf>
    <xf numFmtId="1" fontId="65" fillId="6" borderId="4" xfId="0" applyNumberFormat="1" applyFont="1" applyFill="1" applyBorder="1" applyAlignment="1" applyProtection="1">
      <alignment horizontal="left"/>
      <protection locked="0"/>
    </xf>
    <xf numFmtId="0" fontId="16" fillId="0" borderId="0" xfId="0" applyFont="1" applyAlignment="1" applyProtection="1"/>
    <xf numFmtId="0" fontId="78" fillId="6" borderId="0" xfId="0" applyFont="1" applyFill="1" applyAlignment="1" applyProtection="1"/>
    <xf numFmtId="0" fontId="68" fillId="6" borderId="0" xfId="0" applyFont="1" applyFill="1" applyAlignment="1" applyProtection="1"/>
    <xf numFmtId="0" fontId="68" fillId="6" borderId="0" xfId="0" applyFont="1" applyFill="1" applyBorder="1" applyAlignment="1" applyProtection="1"/>
    <xf numFmtId="0" fontId="79" fillId="6" borderId="0" xfId="0" applyFont="1" applyFill="1" applyAlignment="1" applyProtection="1">
      <alignment horizontal="right"/>
    </xf>
    <xf numFmtId="0" fontId="79" fillId="6" borderId="0" xfId="0" applyFont="1" applyFill="1" applyAlignment="1">
      <alignment horizontal="right"/>
    </xf>
    <xf numFmtId="0" fontId="79" fillId="6" borderId="0" xfId="0" applyFont="1" applyFill="1" applyBorder="1" applyAlignment="1">
      <alignment horizontal="right"/>
    </xf>
    <xf numFmtId="0" fontId="11" fillId="6" borderId="7" xfId="0" applyFont="1" applyFill="1" applyBorder="1" applyAlignment="1" applyProtection="1">
      <alignment shrinkToFit="1"/>
      <protection locked="0"/>
    </xf>
    <xf numFmtId="0" fontId="0" fillId="6" borderId="17" xfId="0" applyFill="1" applyBorder="1" applyAlignment="1" applyProtection="1">
      <protection locked="0"/>
    </xf>
    <xf numFmtId="0" fontId="0" fillId="6" borderId="14" xfId="0" applyFill="1" applyBorder="1" applyAlignment="1" applyProtection="1">
      <protection locked="0"/>
    </xf>
    <xf numFmtId="166" fontId="4" fillId="6" borderId="19" xfId="0" applyNumberFormat="1" applyFont="1" applyFill="1" applyBorder="1" applyAlignment="1" applyProtection="1">
      <alignment horizontal="left"/>
    </xf>
    <xf numFmtId="0" fontId="0" fillId="6" borderId="0" xfId="0" applyFill="1" applyAlignment="1" applyProtection="1">
      <alignment horizontal="left"/>
    </xf>
    <xf numFmtId="0" fontId="0" fillId="6" borderId="16" xfId="0" applyFill="1" applyBorder="1" applyAlignment="1" applyProtection="1">
      <alignment horizontal="left"/>
    </xf>
    <xf numFmtId="173" fontId="20" fillId="6" borderId="0" xfId="0" applyNumberFormat="1" applyFont="1" applyFill="1" applyBorder="1" applyAlignment="1" applyProtection="1">
      <alignment horizontal="center"/>
      <protection locked="0"/>
    </xf>
    <xf numFmtId="173" fontId="20" fillId="6" borderId="4" xfId="0" applyNumberFormat="1" applyFont="1" applyFill="1" applyBorder="1" applyAlignment="1" applyProtection="1">
      <alignment horizontal="center"/>
      <protection locked="0"/>
    </xf>
    <xf numFmtId="170" fontId="11" fillId="0" borderId="20" xfId="0" applyNumberFormat="1" applyFont="1" applyBorder="1" applyAlignment="1" applyProtection="1">
      <protection locked="0"/>
    </xf>
    <xf numFmtId="0" fontId="29" fillId="6" borderId="0" xfId="0" applyFont="1" applyFill="1" applyAlignment="1">
      <alignment horizontal="left"/>
    </xf>
    <xf numFmtId="0" fontId="3" fillId="6" borderId="1" xfId="0" applyFont="1" applyFill="1" applyBorder="1" applyAlignment="1" applyProtection="1"/>
    <xf numFmtId="0" fontId="0" fillId="0" borderId="16" xfId="0" applyBorder="1" applyAlignment="1" applyProtection="1"/>
    <xf numFmtId="0" fontId="17" fillId="6" borderId="21" xfId="0" applyFont="1" applyFill="1" applyBorder="1" applyAlignment="1" applyProtection="1"/>
    <xf numFmtId="0" fontId="0" fillId="6" borderId="21" xfId="0" applyFill="1" applyBorder="1" applyAlignment="1" applyProtection="1"/>
    <xf numFmtId="0" fontId="2" fillId="6" borderId="18" xfId="0" applyFont="1" applyFill="1" applyBorder="1" applyAlignment="1" applyProtection="1"/>
    <xf numFmtId="0" fontId="0" fillId="6" borderId="18" xfId="0" applyFill="1" applyBorder="1" applyAlignment="1"/>
    <xf numFmtId="170" fontId="11" fillId="6" borderId="20" xfId="0" applyNumberFormat="1" applyFont="1" applyFill="1" applyBorder="1" applyAlignment="1" applyProtection="1">
      <alignment horizontal="left"/>
      <protection locked="0"/>
    </xf>
    <xf numFmtId="0" fontId="36" fillId="6" borderId="18" xfId="0" applyFont="1" applyFill="1" applyBorder="1" applyAlignment="1" applyProtection="1"/>
    <xf numFmtId="0" fontId="1" fillId="6" borderId="18" xfId="0" applyFont="1" applyFill="1" applyBorder="1" applyAlignment="1"/>
    <xf numFmtId="0" fontId="11" fillId="0" borderId="4" xfId="0" applyFont="1" applyBorder="1" applyAlignment="1" applyProtection="1">
      <alignment shrinkToFit="1"/>
    </xf>
    <xf numFmtId="2" fontId="11" fillId="6" borderId="4" xfId="0" applyNumberFormat="1" applyFont="1" applyFill="1" applyBorder="1" applyAlignment="1" applyProtection="1">
      <alignment horizontal="center"/>
      <protection locked="0"/>
    </xf>
    <xf numFmtId="0" fontId="4" fillId="0" borderId="0" xfId="0" applyFont="1" applyBorder="1" applyAlignment="1" applyProtection="1"/>
    <xf numFmtId="0" fontId="4" fillId="0" borderId="0" xfId="0" applyFont="1" applyBorder="1" applyAlignment="1"/>
    <xf numFmtId="0" fontId="11" fillId="0" borderId="8" xfId="0" applyFont="1" applyBorder="1" applyAlignment="1" applyProtection="1"/>
    <xf numFmtId="0" fontId="0" fillId="0" borderId="8" xfId="0" applyBorder="1" applyAlignment="1"/>
    <xf numFmtId="0" fontId="0" fillId="0" borderId="4" xfId="0" applyBorder="1" applyAlignment="1"/>
    <xf numFmtId="0" fontId="3" fillId="0" borderId="0" xfId="0" applyFont="1" applyFill="1" applyAlignment="1">
      <alignment horizontal="right"/>
    </xf>
    <xf numFmtId="0" fontId="16" fillId="0" borderId="0" xfId="0" applyFont="1" applyFill="1" applyAlignment="1">
      <alignment horizontal="right"/>
    </xf>
    <xf numFmtId="0" fontId="11" fillId="0" borderId="0" xfId="0" applyFont="1" applyBorder="1" applyAlignment="1" applyProtection="1">
      <alignment horizontal="left"/>
      <protection locked="0"/>
    </xf>
    <xf numFmtId="0" fontId="0" fillId="0" borderId="0" xfId="0" applyBorder="1" applyAlignment="1" applyProtection="1">
      <alignment horizontal="left"/>
      <protection locked="0"/>
    </xf>
    <xf numFmtId="0" fontId="0" fillId="0" borderId="4" xfId="0" applyBorder="1" applyAlignment="1" applyProtection="1">
      <alignment horizontal="left"/>
      <protection locked="0"/>
    </xf>
    <xf numFmtId="0" fontId="16" fillId="6" borderId="4" xfId="0" applyFont="1" applyFill="1" applyBorder="1" applyAlignment="1" applyProtection="1"/>
    <xf numFmtId="0" fontId="0" fillId="6" borderId="4" xfId="0" applyFill="1" applyBorder="1" applyAlignment="1"/>
    <xf numFmtId="0" fontId="0" fillId="6" borderId="5" xfId="0" applyFill="1" applyBorder="1" applyAlignment="1"/>
    <xf numFmtId="0" fontId="16" fillId="6" borderId="0" xfId="0" applyFont="1" applyFill="1" applyBorder="1" applyAlignment="1" applyProtection="1"/>
    <xf numFmtId="0" fontId="2" fillId="6" borderId="4" xfId="0" applyFont="1" applyFill="1" applyBorder="1" applyAlignment="1" applyProtection="1"/>
    <xf numFmtId="0" fontId="2" fillId="6" borderId="0" xfId="0" applyFont="1" applyFill="1" applyAlignment="1" applyProtection="1"/>
    <xf numFmtId="43" fontId="34" fillId="0" borderId="6" xfId="0" applyNumberFormat="1" applyFont="1" applyBorder="1" applyAlignment="1" applyProtection="1"/>
    <xf numFmtId="0" fontId="0" fillId="0" borderId="9" xfId="0" applyBorder="1" applyAlignment="1"/>
    <xf numFmtId="0" fontId="11" fillId="0" borderId="11" xfId="0" applyFont="1" applyBorder="1" applyAlignment="1" applyProtection="1">
      <protection locked="0"/>
    </xf>
    <xf numFmtId="0" fontId="0" fillId="0" borderId="11" xfId="0" applyBorder="1" applyAlignment="1" applyProtection="1">
      <protection locked="0"/>
    </xf>
    <xf numFmtId="43" fontId="11" fillId="6" borderId="11" xfId="0" applyNumberFormat="1" applyFont="1" applyFill="1" applyBorder="1" applyAlignment="1" applyProtection="1">
      <alignment horizontal="center"/>
    </xf>
    <xf numFmtId="43" fontId="32" fillId="6" borderId="11" xfId="0" applyNumberFormat="1" applyFont="1" applyFill="1" applyBorder="1" applyAlignment="1">
      <alignment horizontal="center"/>
    </xf>
    <xf numFmtId="43" fontId="9" fillId="0" borderId="7" xfId="0" applyNumberFormat="1" applyFont="1" applyBorder="1" applyAlignment="1"/>
    <xf numFmtId="43" fontId="42" fillId="0" borderId="17" xfId="0" applyNumberFormat="1" applyFont="1" applyBorder="1" applyAlignment="1"/>
    <xf numFmtId="43" fontId="42" fillId="0" borderId="14" xfId="0" applyNumberFormat="1" applyFont="1" applyBorder="1" applyAlignment="1"/>
    <xf numFmtId="0" fontId="5" fillId="2" borderId="6" xfId="0" applyFont="1" applyFill="1" applyBorder="1" applyAlignment="1" applyProtection="1"/>
    <xf numFmtId="0" fontId="0" fillId="8" borderId="8" xfId="0" applyFill="1" applyBorder="1" applyAlignment="1"/>
    <xf numFmtId="0" fontId="0" fillId="2" borderId="9" xfId="0" applyFill="1" applyBorder="1" applyAlignment="1"/>
    <xf numFmtId="0" fontId="7" fillId="6" borderId="0" xfId="0" applyFont="1" applyFill="1" applyBorder="1" applyAlignment="1" applyProtection="1">
      <alignment horizontal="center"/>
    </xf>
    <xf numFmtId="0" fontId="2" fillId="6" borderId="4" xfId="0" applyFont="1" applyFill="1" applyBorder="1" applyAlignment="1" applyProtection="1">
      <protection locked="0"/>
    </xf>
    <xf numFmtId="0" fontId="13" fillId="6" borderId="0" xfId="0" applyFont="1" applyFill="1" applyAlignment="1">
      <alignment horizontal="left"/>
    </xf>
    <xf numFmtId="165" fontId="13" fillId="6" borderId="0" xfId="0" applyNumberFormat="1" applyFont="1" applyFill="1" applyBorder="1" applyAlignment="1" applyProtection="1">
      <alignment horizontal="right"/>
    </xf>
    <xf numFmtId="0" fontId="13" fillId="6" borderId="0" xfId="0" applyFont="1" applyFill="1" applyBorder="1" applyAlignment="1">
      <alignment horizontal="right"/>
    </xf>
    <xf numFmtId="0" fontId="34" fillId="6" borderId="0" xfId="0" applyNumberFormat="1" applyFont="1" applyFill="1" applyBorder="1" applyAlignment="1" applyProtection="1">
      <alignment horizontal="left"/>
      <protection locked="0"/>
    </xf>
    <xf numFmtId="0" fontId="40" fillId="6" borderId="0" xfId="0" applyFont="1" applyFill="1" applyBorder="1" applyAlignment="1" applyProtection="1">
      <alignment horizontal="left"/>
      <protection locked="0"/>
    </xf>
    <xf numFmtId="0" fontId="40" fillId="6" borderId="4" xfId="0" applyFont="1" applyFill="1" applyBorder="1" applyAlignment="1" applyProtection="1">
      <alignment horizontal="left"/>
      <protection locked="0"/>
    </xf>
    <xf numFmtId="0" fontId="0" fillId="6" borderId="5" xfId="0" applyFill="1" applyBorder="1" applyAlignment="1" applyProtection="1"/>
    <xf numFmtId="0" fontId="2" fillId="0" borderId="4" xfId="0" applyFont="1" applyBorder="1" applyAlignment="1" applyProtection="1">
      <alignment horizontal="left" shrinkToFit="1"/>
      <protection locked="0"/>
    </xf>
    <xf numFmtId="0" fontId="2" fillId="0" borderId="4" xfId="0" applyFont="1" applyBorder="1" applyAlignment="1" applyProtection="1">
      <alignment shrinkToFit="1"/>
      <protection locked="0"/>
    </xf>
    <xf numFmtId="0" fontId="2" fillId="2" borderId="6" xfId="0" applyFont="1" applyFill="1" applyBorder="1" applyAlignment="1" applyProtection="1"/>
    <xf numFmtId="0" fontId="11" fillId="6" borderId="0" xfId="0" applyFont="1" applyFill="1" applyBorder="1" applyAlignment="1" applyProtection="1">
      <protection locked="0"/>
    </xf>
    <xf numFmtId="0" fontId="32" fillId="6" borderId="0" xfId="0" applyFont="1" applyFill="1" applyAlignment="1" applyProtection="1">
      <protection locked="0"/>
    </xf>
    <xf numFmtId="0" fontId="32" fillId="6" borderId="4" xfId="0" applyFont="1" applyFill="1" applyBorder="1" applyAlignment="1" applyProtection="1">
      <protection locked="0"/>
    </xf>
    <xf numFmtId="0" fontId="14" fillId="0" borderId="0" xfId="0" applyFont="1" applyFill="1" applyBorder="1" applyAlignment="1" applyProtection="1"/>
    <xf numFmtId="0" fontId="14" fillId="0" borderId="0" xfId="0" applyFont="1" applyAlignment="1"/>
    <xf numFmtId="0" fontId="14" fillId="0" borderId="0" xfId="0" applyFont="1" applyBorder="1" applyAlignment="1"/>
    <xf numFmtId="165" fontId="11" fillId="6" borderId="0" xfId="0" applyNumberFormat="1" applyFont="1" applyFill="1" applyBorder="1" applyAlignment="1" applyProtection="1">
      <alignment horizontal="left"/>
    </xf>
    <xf numFmtId="0" fontId="32" fillId="6" borderId="0" xfId="0" applyFont="1" applyFill="1" applyAlignment="1">
      <alignment horizontal="left"/>
    </xf>
    <xf numFmtId="0" fontId="32" fillId="6" borderId="4" xfId="0" applyFont="1" applyFill="1" applyBorder="1" applyAlignment="1">
      <alignment horizontal="left"/>
    </xf>
    <xf numFmtId="0" fontId="2" fillId="6" borderId="0" xfId="0" applyFont="1" applyFill="1" applyBorder="1" applyAlignment="1" applyProtection="1">
      <protection locked="0"/>
    </xf>
    <xf numFmtId="164" fontId="34" fillId="6" borderId="0" xfId="0" applyNumberFormat="1" applyFont="1" applyFill="1" applyBorder="1" applyAlignment="1" applyProtection="1">
      <alignment horizontal="left"/>
      <protection locked="0"/>
    </xf>
    <xf numFmtId="0" fontId="0" fillId="0" borderId="16" xfId="0" applyBorder="1" applyAlignment="1"/>
    <xf numFmtId="1" fontId="74" fillId="0" borderId="0" xfId="0" applyNumberFormat="1" applyFont="1" applyBorder="1" applyAlignment="1" applyProtection="1">
      <alignment horizontal="left"/>
    </xf>
    <xf numFmtId="0" fontId="75" fillId="0" borderId="0" xfId="0" applyFont="1" applyBorder="1" applyAlignment="1" applyProtection="1">
      <alignment horizontal="left"/>
    </xf>
    <xf numFmtId="0" fontId="76" fillId="0" borderId="0" xfId="0" applyFont="1" applyBorder="1" applyAlignment="1" applyProtection="1"/>
    <xf numFmtId="49" fontId="11" fillId="0" borderId="4" xfId="0" applyNumberFormat="1" applyFont="1" applyBorder="1" applyAlignment="1" applyProtection="1">
      <protection locked="0"/>
    </xf>
    <xf numFmtId="49" fontId="29" fillId="0" borderId="4" xfId="0" applyNumberFormat="1" applyFont="1" applyBorder="1" applyAlignment="1" applyProtection="1">
      <protection locked="0"/>
    </xf>
    <xf numFmtId="173" fontId="29" fillId="0" borderId="4" xfId="0" applyNumberFormat="1" applyFont="1" applyBorder="1" applyAlignment="1" applyProtection="1">
      <alignment horizontal="left"/>
      <protection locked="0"/>
    </xf>
    <xf numFmtId="0" fontId="4" fillId="0" borderId="0" xfId="0" applyFont="1" applyBorder="1" applyAlignment="1" applyProtection="1">
      <alignment horizontal="right"/>
    </xf>
    <xf numFmtId="0" fontId="4" fillId="0" borderId="0" xfId="0" applyFont="1" applyBorder="1" applyAlignment="1">
      <alignment horizontal="right"/>
    </xf>
    <xf numFmtId="0" fontId="48" fillId="6" borderId="0" xfId="2" applyFont="1" applyFill="1" applyBorder="1" applyAlignment="1" applyProtection="1">
      <protection locked="0"/>
    </xf>
    <xf numFmtId="0" fontId="40" fillId="6" borderId="0" xfId="0" applyFont="1" applyFill="1" applyBorder="1" applyAlignment="1" applyProtection="1">
      <protection locked="0"/>
    </xf>
    <xf numFmtId="0" fontId="40" fillId="6" borderId="2" xfId="0" applyFont="1" applyFill="1" applyBorder="1" applyAlignment="1" applyProtection="1">
      <protection locked="0"/>
    </xf>
    <xf numFmtId="0" fontId="40" fillId="6" borderId="4" xfId="0" applyFont="1" applyFill="1" applyBorder="1" applyAlignment="1" applyProtection="1">
      <protection locked="0"/>
    </xf>
    <xf numFmtId="0" fontId="40" fillId="6" borderId="5" xfId="0" applyFont="1" applyFill="1" applyBorder="1" applyAlignment="1" applyProtection="1">
      <protection locked="0"/>
    </xf>
    <xf numFmtId="0" fontId="13" fillId="6" borderId="1" xfId="0" applyFont="1" applyFill="1" applyBorder="1" applyAlignment="1" applyProtection="1"/>
    <xf numFmtId="0" fontId="13" fillId="6" borderId="0" xfId="0" applyFont="1" applyFill="1" applyBorder="1" applyAlignment="1"/>
    <xf numFmtId="0" fontId="0" fillId="6" borderId="0" xfId="0" applyFill="1" applyBorder="1" applyAlignment="1"/>
    <xf numFmtId="0" fontId="13" fillId="6" borderId="1" xfId="0" applyFont="1" applyFill="1" applyBorder="1" applyAlignment="1"/>
    <xf numFmtId="4" fontId="11" fillId="0" borderId="4" xfId="0" applyNumberFormat="1" applyFont="1" applyBorder="1" applyAlignment="1" applyProtection="1">
      <alignment horizontal="left"/>
      <protection locked="0"/>
    </xf>
    <xf numFmtId="0" fontId="77" fillId="2" borderId="6" xfId="0" applyFont="1" applyFill="1" applyBorder="1" applyAlignment="1" applyProtection="1"/>
    <xf numFmtId="0" fontId="68" fillId="2" borderId="8" xfId="0" applyFont="1" applyFill="1" applyBorder="1" applyAlignment="1"/>
    <xf numFmtId="0" fontId="68" fillId="2" borderId="9" xfId="0" applyFont="1" applyFill="1" applyBorder="1" applyAlignment="1"/>
    <xf numFmtId="49" fontId="3" fillId="0" borderId="1" xfId="0" applyNumberFormat="1" applyFont="1" applyBorder="1" applyAlignment="1" applyProtection="1"/>
    <xf numFmtId="0" fontId="5" fillId="6" borderId="1" xfId="0" applyFont="1" applyFill="1" applyBorder="1" applyAlignment="1" applyProtection="1"/>
    <xf numFmtId="0" fontId="2" fillId="0" borderId="4" xfId="0" applyFont="1" applyBorder="1" applyAlignment="1" applyProtection="1">
      <alignment horizontal="left"/>
      <protection locked="0"/>
    </xf>
    <xf numFmtId="0" fontId="14" fillId="0" borderId="1" xfId="0" applyFont="1" applyFill="1" applyBorder="1" applyAlignment="1" applyProtection="1"/>
    <xf numFmtId="0" fontId="15" fillId="0" borderId="1" xfId="0" applyFont="1" applyFill="1" applyBorder="1" applyAlignment="1" applyProtection="1"/>
    <xf numFmtId="0" fontId="13" fillId="0" borderId="0" xfId="0" applyFont="1" applyAlignment="1"/>
    <xf numFmtId="0" fontId="18" fillId="0" borderId="0" xfId="0" applyFont="1" applyAlignment="1"/>
    <xf numFmtId="0" fontId="2" fillId="6" borderId="8" xfId="0" applyFont="1" applyFill="1" applyBorder="1" applyAlignment="1" applyProtection="1"/>
    <xf numFmtId="0" fontId="13" fillId="6" borderId="0" xfId="0" applyFont="1" applyFill="1" applyAlignment="1"/>
    <xf numFmtId="49" fontId="11" fillId="0" borderId="8" xfId="0" applyNumberFormat="1" applyFont="1" applyBorder="1" applyAlignment="1" applyProtection="1">
      <protection locked="0"/>
    </xf>
    <xf numFmtId="0" fontId="0" fillId="6" borderId="4" xfId="0" applyFill="1" applyBorder="1" applyAlignment="1" applyProtection="1"/>
    <xf numFmtId="0" fontId="11" fillId="0" borderId="4" xfId="0" applyFont="1" applyFill="1" applyBorder="1" applyAlignment="1" applyProtection="1">
      <alignment horizontal="left"/>
    </xf>
    <xf numFmtId="0" fontId="10" fillId="6" borderId="0" xfId="0" applyFont="1" applyFill="1" applyBorder="1" applyAlignment="1" applyProtection="1">
      <alignment horizontal="center"/>
    </xf>
    <xf numFmtId="0" fontId="0" fillId="6" borderId="8" xfId="0" applyFill="1" applyBorder="1" applyAlignment="1" applyProtection="1">
      <alignment horizontal="center"/>
    </xf>
    <xf numFmtId="0" fontId="0" fillId="6" borderId="0" xfId="0" applyFill="1" applyAlignment="1" applyProtection="1"/>
    <xf numFmtId="0" fontId="0" fillId="6" borderId="2" xfId="0" applyFill="1" applyBorder="1" applyAlignment="1" applyProtection="1"/>
    <xf numFmtId="0" fontId="7" fillId="6" borderId="8" xfId="0" applyFont="1" applyFill="1" applyBorder="1" applyAlignment="1" applyProtection="1">
      <alignment horizontal="center"/>
    </xf>
    <xf numFmtId="165" fontId="11" fillId="0" borderId="4" xfId="0" applyNumberFormat="1" applyFont="1" applyFill="1" applyBorder="1" applyAlignment="1" applyProtection="1">
      <alignment horizontal="left"/>
    </xf>
    <xf numFmtId="165" fontId="11" fillId="0" borderId="4" xfId="0" applyNumberFormat="1" applyFont="1" applyBorder="1" applyAlignment="1" applyProtection="1">
      <alignment horizontal="left"/>
    </xf>
    <xf numFmtId="165" fontId="11" fillId="0" borderId="5" xfId="0" applyNumberFormat="1" applyFont="1" applyBorder="1" applyAlignment="1" applyProtection="1">
      <alignment horizontal="left"/>
    </xf>
    <xf numFmtId="0" fontId="4" fillId="6" borderId="0" xfId="0" applyFont="1" applyFill="1" applyBorder="1" applyAlignment="1" applyProtection="1"/>
    <xf numFmtId="0" fontId="4" fillId="6" borderId="0" xfId="0" applyFont="1" applyFill="1" applyBorder="1" applyAlignment="1"/>
    <xf numFmtId="0" fontId="4" fillId="6" borderId="2" xfId="0" applyFont="1" applyFill="1" applyBorder="1" applyAlignment="1"/>
    <xf numFmtId="0" fontId="3" fillId="0" borderId="0" xfId="0" applyFont="1" applyBorder="1" applyAlignment="1" applyProtection="1"/>
    <xf numFmtId="49" fontId="29" fillId="0" borderId="5" xfId="0" applyNumberFormat="1" applyFont="1" applyBorder="1" applyAlignment="1" applyProtection="1">
      <protection locked="0"/>
    </xf>
    <xf numFmtId="0" fontId="2" fillId="0" borderId="12" xfId="0" applyFont="1" applyBorder="1" applyAlignment="1" applyProtection="1">
      <alignment horizontal="center"/>
      <protection locked="0"/>
    </xf>
    <xf numFmtId="0" fontId="4" fillId="0" borderId="0" xfId="0" applyFont="1" applyAlignment="1" applyProtection="1">
      <alignment horizontal="right"/>
    </xf>
    <xf numFmtId="0" fontId="4" fillId="0" borderId="0" xfId="0" applyFont="1" applyAlignment="1">
      <alignment horizontal="right"/>
    </xf>
    <xf numFmtId="0" fontId="75" fillId="0" borderId="0" xfId="0" applyFont="1" applyAlignment="1" applyProtection="1">
      <alignment horizontal="center"/>
    </xf>
    <xf numFmtId="0" fontId="75" fillId="0" borderId="0" xfId="0" applyFont="1" applyAlignment="1">
      <alignment horizontal="center"/>
    </xf>
    <xf numFmtId="165" fontId="11" fillId="0" borderId="4" xfId="0" applyNumberFormat="1" applyFont="1" applyBorder="1" applyAlignment="1" applyProtection="1">
      <alignment horizontal="left"/>
      <protection locked="0"/>
    </xf>
    <xf numFmtId="0" fontId="4" fillId="0" borderId="0" xfId="0" applyFont="1" applyAlignment="1" applyProtection="1"/>
    <xf numFmtId="0" fontId="4" fillId="0" borderId="0" xfId="0" applyFont="1" applyAlignment="1"/>
    <xf numFmtId="0" fontId="4" fillId="0" borderId="0" xfId="0" applyFont="1" applyAlignment="1" applyProtection="1">
      <alignment horizontal="left"/>
    </xf>
    <xf numFmtId="0" fontId="4" fillId="0" borderId="0" xfId="0" applyFont="1" applyAlignment="1">
      <alignment horizontal="left"/>
    </xf>
    <xf numFmtId="0" fontId="23" fillId="0" borderId="0" xfId="0" applyNumberFormat="1" applyFont="1" applyBorder="1" applyAlignment="1">
      <alignment horizontal="center"/>
    </xf>
    <xf numFmtId="0" fontId="23" fillId="0" borderId="0" xfId="0" applyNumberFormat="1" applyFont="1" applyBorder="1" applyAlignment="1"/>
    <xf numFmtId="49" fontId="11" fillId="6" borderId="8" xfId="0" applyNumberFormat="1" applyFont="1" applyFill="1" applyBorder="1" applyAlignment="1" applyProtection="1">
      <protection locked="0"/>
    </xf>
    <xf numFmtId="0" fontId="5" fillId="6" borderId="0" xfId="0" applyFont="1" applyFill="1" applyBorder="1" applyAlignment="1" applyProtection="1"/>
    <xf numFmtId="0" fontId="8" fillId="6" borderId="0" xfId="0" applyFont="1" applyFill="1" applyBorder="1" applyAlignment="1"/>
    <xf numFmtId="0" fontId="3" fillId="0" borderId="0" xfId="0" applyFont="1" applyAlignment="1" applyProtection="1">
      <alignment horizontal="left"/>
    </xf>
    <xf numFmtId="0" fontId="3" fillId="0" borderId="0" xfId="0" applyFont="1" applyAlignment="1">
      <alignment horizontal="left"/>
    </xf>
    <xf numFmtId="0" fontId="41" fillId="0" borderId="8" xfId="0" applyFont="1" applyBorder="1" applyAlignment="1" applyProtection="1"/>
    <xf numFmtId="0" fontId="31" fillId="0" borderId="4" xfId="0" applyFont="1" applyFill="1" applyBorder="1" applyAlignment="1" applyProtection="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0" fillId="0" borderId="14" xfId="0" applyBorder="1" applyAlignment="1">
      <alignment horizontal="center"/>
    </xf>
    <xf numFmtId="0" fontId="34" fillId="2" borderId="11" xfId="0" applyFont="1" applyFill="1" applyBorder="1" applyAlignment="1">
      <alignment horizontal="center"/>
    </xf>
    <xf numFmtId="0" fontId="80" fillId="2" borderId="3" xfId="0" applyFont="1" applyFill="1" applyBorder="1" applyAlignment="1" applyProtection="1">
      <alignment horizontal="right"/>
    </xf>
    <xf numFmtId="0" fontId="80" fillId="0" borderId="4" xfId="0" applyFont="1" applyBorder="1" applyAlignment="1">
      <alignment horizontal="right"/>
    </xf>
    <xf numFmtId="0" fontId="80" fillId="0" borderId="22" xfId="0" applyFont="1" applyBorder="1" applyAlignment="1">
      <alignment horizontal="right"/>
    </xf>
    <xf numFmtId="0" fontId="11" fillId="6" borderId="11" xfId="0" applyNumberFormat="1" applyFont="1" applyFill="1" applyBorder="1" applyAlignment="1" applyProtection="1">
      <alignment horizontal="center"/>
      <protection locked="0"/>
    </xf>
    <xf numFmtId="0" fontId="2" fillId="6" borderId="11" xfId="0" applyFont="1" applyFill="1" applyBorder="1" applyAlignment="1" applyProtection="1">
      <alignment horizontal="center"/>
      <protection locked="0"/>
    </xf>
    <xf numFmtId="0" fontId="11" fillId="6" borderId="11" xfId="0" applyFont="1" applyFill="1" applyBorder="1" applyAlignment="1" applyProtection="1">
      <alignment horizontal="center"/>
      <protection locked="0"/>
    </xf>
    <xf numFmtId="0" fontId="13" fillId="2" borderId="6" xfId="0" applyFont="1" applyFill="1" applyBorder="1" applyAlignment="1" applyProtection="1">
      <alignment horizontal="center"/>
    </xf>
    <xf numFmtId="0" fontId="0" fillId="0" borderId="1" xfId="0" applyBorder="1" applyAlignment="1"/>
    <xf numFmtId="0" fontId="0" fillId="0" borderId="2" xfId="0" applyBorder="1" applyAlignment="1"/>
    <xf numFmtId="43" fontId="34" fillId="6" borderId="7" xfId="0" applyNumberFormat="1" applyFont="1" applyFill="1" applyBorder="1" applyAlignment="1" applyProtection="1"/>
    <xf numFmtId="0" fontId="0" fillId="6" borderId="17" xfId="0" applyFill="1" applyBorder="1" applyAlignment="1"/>
    <xf numFmtId="0" fontId="0" fillId="6" borderId="14" xfId="0" applyFill="1" applyBorder="1" applyAlignment="1"/>
    <xf numFmtId="7" fontId="11" fillId="0" borderId="0" xfId="0" applyNumberFormat="1" applyFont="1" applyBorder="1" applyAlignment="1" applyProtection="1">
      <alignment horizontal="left"/>
      <protection locked="0"/>
    </xf>
    <xf numFmtId="7" fontId="11" fillId="0" borderId="4" xfId="0" applyNumberFormat="1" applyFont="1" applyBorder="1" applyAlignment="1" applyProtection="1">
      <alignment horizontal="left"/>
      <protection locked="0"/>
    </xf>
    <xf numFmtId="0" fontId="13" fillId="0" borderId="0" xfId="0" applyFont="1" applyAlignment="1" applyProtection="1"/>
    <xf numFmtId="0" fontId="81" fillId="0" borderId="0" xfId="0" applyFont="1" applyAlignment="1" applyProtection="1">
      <alignment horizontal="left" vertical="center" wrapText="1"/>
    </xf>
    <xf numFmtId="0" fontId="40" fillId="0" borderId="11" xfId="0" applyFont="1" applyBorder="1" applyAlignment="1">
      <alignment horizontal="center"/>
    </xf>
    <xf numFmtId="0" fontId="13" fillId="2" borderId="0" xfId="0" applyFont="1" applyFill="1" applyAlignment="1" applyProtection="1">
      <alignment horizontal="center"/>
    </xf>
    <xf numFmtId="0" fontId="13" fillId="2" borderId="2" xfId="0" applyFont="1" applyFill="1" applyBorder="1" applyAlignment="1" applyProtection="1">
      <alignment horizontal="center"/>
    </xf>
    <xf numFmtId="4" fontId="11" fillId="0" borderId="17" xfId="0" applyNumberFormat="1" applyFont="1" applyBorder="1" applyAlignment="1" applyProtection="1">
      <alignment horizontal="left"/>
      <protection locked="0"/>
    </xf>
    <xf numFmtId="0" fontId="13" fillId="2" borderId="3" xfId="0" applyFont="1" applyFill="1" applyBorder="1" applyAlignment="1" applyProtection="1">
      <alignment horizontal="center"/>
    </xf>
    <xf numFmtId="0" fontId="0" fillId="0" borderId="5" xfId="0" applyBorder="1" applyAlignment="1"/>
    <xf numFmtId="0" fontId="15" fillId="6" borderId="0" xfId="0" applyFont="1" applyFill="1" applyBorder="1" applyAlignment="1" applyProtection="1"/>
    <xf numFmtId="0" fontId="7" fillId="0" borderId="0" xfId="0" applyFont="1" applyBorder="1" applyAlignment="1" applyProtection="1">
      <alignment horizontal="left"/>
    </xf>
    <xf numFmtId="0" fontId="36" fillId="0" borderId="4" xfId="0" applyFont="1" applyBorder="1" applyAlignment="1" applyProtection="1">
      <alignment horizontal="left"/>
      <protection locked="0"/>
    </xf>
    <xf numFmtId="0" fontId="3" fillId="0" borderId="4" xfId="0" applyFont="1" applyBorder="1" applyAlignment="1" applyProtection="1">
      <alignment horizontal="left"/>
      <protection locked="0"/>
    </xf>
    <xf numFmtId="0" fontId="29" fillId="0" borderId="0" xfId="0" applyFont="1" applyFill="1" applyAlignment="1">
      <alignment horizontal="right"/>
    </xf>
    <xf numFmtId="0" fontId="29" fillId="0" borderId="0" xfId="0" applyFont="1" applyFill="1" applyBorder="1" applyAlignment="1">
      <alignment horizontal="right"/>
    </xf>
    <xf numFmtId="0" fontId="9" fillId="0" borderId="0" xfId="0" applyFont="1" applyFill="1" applyAlignment="1">
      <alignment horizontal="right"/>
    </xf>
    <xf numFmtId="0" fontId="11" fillId="6" borderId="4" xfId="0" applyFont="1" applyFill="1" applyBorder="1" applyAlignment="1" applyProtection="1">
      <alignment horizontal="center"/>
    </xf>
    <xf numFmtId="0" fontId="36" fillId="6" borderId="0" xfId="0" applyFont="1" applyFill="1" applyBorder="1" applyAlignment="1" applyProtection="1">
      <alignment horizontal="left"/>
    </xf>
    <xf numFmtId="0" fontId="36" fillId="6" borderId="0" xfId="0" applyFont="1" applyFill="1" applyAlignment="1">
      <alignment horizontal="left"/>
    </xf>
    <xf numFmtId="0" fontId="2" fillId="6" borderId="4" xfId="0" applyFont="1" applyFill="1" applyBorder="1" applyAlignment="1" applyProtection="1">
      <alignment horizontal="center"/>
      <protection locked="0"/>
    </xf>
    <xf numFmtId="0" fontId="4" fillId="2" borderId="3" xfId="0" applyFont="1" applyFill="1" applyBorder="1" applyAlignment="1">
      <alignment horizontal="center" shrinkToFit="1"/>
    </xf>
    <xf numFmtId="0" fontId="4" fillId="2" borderId="4" xfId="0" applyFont="1" applyFill="1" applyBorder="1" applyAlignment="1">
      <alignment horizontal="center" shrinkToFit="1"/>
    </xf>
    <xf numFmtId="0" fontId="4" fillId="2" borderId="5" xfId="0" applyFont="1" applyFill="1" applyBorder="1" applyAlignment="1">
      <alignment horizontal="center" shrinkToFit="1"/>
    </xf>
    <xf numFmtId="43" fontId="34" fillId="6" borderId="13" xfId="1" applyFont="1" applyFill="1" applyBorder="1" applyAlignment="1" applyProtection="1">
      <alignment horizontal="center"/>
      <protection locked="0"/>
    </xf>
    <xf numFmtId="0" fontId="34" fillId="6" borderId="13" xfId="0" applyFont="1" applyFill="1" applyBorder="1" applyAlignment="1" applyProtection="1">
      <alignment horizontal="center"/>
      <protection locked="0"/>
    </xf>
    <xf numFmtId="0" fontId="7" fillId="0" borderId="4" xfId="0" applyFont="1" applyBorder="1" applyAlignment="1" applyProtection="1"/>
    <xf numFmtId="0" fontId="4" fillId="0" borderId="0" xfId="0" applyFont="1" applyFill="1" applyAlignment="1"/>
    <xf numFmtId="0" fontId="16" fillId="0" borderId="11" xfId="0" applyFont="1" applyFill="1" applyBorder="1" applyAlignment="1">
      <alignment horizontal="left" vertical="top" wrapText="1"/>
    </xf>
    <xf numFmtId="0" fontId="0" fillId="0" borderId="11" xfId="0" applyBorder="1" applyAlignment="1">
      <alignment vertical="top" wrapText="1"/>
    </xf>
    <xf numFmtId="0" fontId="5" fillId="0" borderId="11" xfId="0" applyFont="1" applyBorder="1" applyAlignment="1">
      <alignment vertical="top" wrapText="1"/>
    </xf>
    <xf numFmtId="0" fontId="2" fillId="0" borderId="6" xfId="0" applyFont="1" applyFill="1" applyBorder="1" applyAlignment="1">
      <alignment horizontal="center"/>
    </xf>
    <xf numFmtId="0" fontId="2" fillId="0" borderId="9" xfId="0" applyFont="1" applyFill="1" applyBorder="1" applyAlignment="1">
      <alignment horizontal="center"/>
    </xf>
    <xf numFmtId="0" fontId="2" fillId="0" borderId="11" xfId="0" applyFont="1" applyBorder="1" applyAlignment="1">
      <alignment horizontal="center"/>
    </xf>
    <xf numFmtId="0" fontId="2" fillId="0" borderId="8" xfId="0" applyFont="1" applyFill="1" applyBorder="1" applyAlignment="1">
      <alignment horizontal="center"/>
    </xf>
    <xf numFmtId="0" fontId="16" fillId="0" borderId="8" xfId="0" applyFont="1" applyBorder="1" applyAlignment="1">
      <alignment horizontal="center"/>
    </xf>
    <xf numFmtId="0" fontId="16" fillId="0" borderId="9" xfId="0" applyFont="1" applyBorder="1" applyAlignment="1">
      <alignment horizontal="center"/>
    </xf>
    <xf numFmtId="0" fontId="2" fillId="0" borderId="11" xfId="0" applyFont="1" applyFill="1" applyBorder="1" applyAlignment="1">
      <alignment horizontal="center"/>
    </xf>
    <xf numFmtId="0" fontId="16" fillId="0" borderId="11" xfId="0" applyFont="1" applyFill="1" applyBorder="1" applyAlignment="1">
      <alignment horizontal="center"/>
    </xf>
    <xf numFmtId="0" fontId="16" fillId="0" borderId="1" xfId="0" applyFont="1" applyBorder="1" applyAlignment="1">
      <alignment horizontal="left" vertical="top" wrapText="1"/>
    </xf>
    <xf numFmtId="0" fontId="16" fillId="0" borderId="0" xfId="0" applyFont="1" applyBorder="1" applyAlignment="1">
      <alignment vertical="top" wrapText="1"/>
    </xf>
    <xf numFmtId="0" fontId="16" fillId="0" borderId="2" xfId="0" applyFont="1" applyBorder="1" applyAlignment="1">
      <alignment vertical="top" wrapText="1"/>
    </xf>
    <xf numFmtId="0" fontId="2" fillId="0" borderId="7" xfId="0" applyFont="1" applyFill="1" applyBorder="1" applyAlignment="1">
      <alignment horizontal="center"/>
    </xf>
    <xf numFmtId="0" fontId="50" fillId="0" borderId="9" xfId="0" applyFont="1" applyBorder="1" applyAlignment="1">
      <alignment vertical="top" wrapText="1"/>
    </xf>
    <xf numFmtId="0" fontId="50" fillId="0" borderId="5" xfId="0" applyFont="1" applyBorder="1" applyAlignment="1">
      <alignment vertical="top" wrapText="1"/>
    </xf>
    <xf numFmtId="0" fontId="50" fillId="0" borderId="6" xfId="0" applyFont="1" applyBorder="1" applyAlignment="1">
      <alignment horizontal="center" vertical="top" wrapText="1"/>
    </xf>
    <xf numFmtId="0" fontId="50" fillId="0" borderId="3" xfId="0" applyFont="1" applyBorder="1" applyAlignment="1">
      <alignment horizontal="center" vertical="top" wrapText="1"/>
    </xf>
    <xf numFmtId="0" fontId="50" fillId="0" borderId="1" xfId="0" applyFont="1" applyBorder="1" applyAlignment="1">
      <alignment horizontal="center" vertical="top" wrapText="1"/>
    </xf>
    <xf numFmtId="0" fontId="50" fillId="0" borderId="2" xfId="0" applyFont="1" applyBorder="1" applyAlignment="1">
      <alignment vertical="top" wrapText="1"/>
    </xf>
    <xf numFmtId="0" fontId="50" fillId="0" borderId="0" xfId="0" applyFont="1" applyBorder="1" applyAlignment="1">
      <alignment horizontal="center" vertical="top" wrapText="1"/>
    </xf>
    <xf numFmtId="0" fontId="50" fillId="0" borderId="0" xfId="0" applyFont="1" applyBorder="1" applyAlignment="1">
      <alignment vertical="top" wrapText="1"/>
    </xf>
    <xf numFmtId="0" fontId="50" fillId="0" borderId="12" xfId="0" applyFont="1" applyBorder="1" applyAlignment="1">
      <alignment vertical="top" wrapText="1"/>
    </xf>
    <xf numFmtId="0" fontId="50" fillId="0" borderId="15" xfId="0" applyFont="1" applyBorder="1" applyAlignment="1">
      <alignment vertical="top" wrapText="1"/>
    </xf>
    <xf numFmtId="0" fontId="50" fillId="0" borderId="13" xfId="0" applyFont="1" applyBorder="1" applyAlignment="1">
      <alignment vertical="top" wrapText="1"/>
    </xf>
  </cellXfs>
  <cellStyles count="3">
    <cellStyle name="Comma" xfId="1" builtinId="3"/>
    <cellStyle name="Hyperlink" xfId="2" builtinId="8"/>
    <cellStyle name="Normal" xfId="0" builtinId="0"/>
  </cellStyles>
  <dxfs count="12">
    <dxf>
      <font>
        <b/>
        <i val="0"/>
        <condense val="0"/>
        <extend val="0"/>
      </font>
    </dxf>
    <dxf>
      <fill>
        <patternFill>
          <bgColor rgb="FFFF0000"/>
        </patternFill>
      </fill>
    </dxf>
    <dxf>
      <fill>
        <patternFill>
          <bgColor rgb="FFFF0000"/>
        </patternFill>
      </fill>
    </dxf>
    <dxf>
      <fill>
        <patternFill>
          <bgColor rgb="FFFF0000"/>
        </patternFill>
      </fill>
    </dxf>
    <dxf>
      <font>
        <b/>
        <i val="0"/>
        <condense val="0"/>
        <extend val="0"/>
        <color indexed="10"/>
      </font>
    </dxf>
    <dxf>
      <font>
        <condense val="0"/>
        <extend val="0"/>
        <color indexed="10"/>
      </font>
    </dxf>
    <dxf>
      <font>
        <b/>
        <i val="0"/>
        <condense val="0"/>
        <extend val="0"/>
      </font>
    </dxf>
    <dxf>
      <font>
        <b/>
        <i val="0"/>
        <condense val="0"/>
        <extend val="0"/>
      </font>
    </dxf>
    <dxf>
      <font>
        <b/>
        <i val="0"/>
        <condense val="0"/>
        <extend val="0"/>
      </font>
    </dxf>
    <dxf>
      <font>
        <b/>
        <i val="0"/>
        <condense val="0"/>
        <extend val="0"/>
      </font>
    </dxf>
    <dxf>
      <font>
        <b/>
        <i val="0"/>
        <strike val="0"/>
        <condense val="0"/>
        <extend val="0"/>
        <color auto="1"/>
      </font>
    </dxf>
    <dxf>
      <font>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hr.ua.edu/empl_rel/policy-manual/fmla-2-1-06.htm" TargetMode="External"/><Relationship Id="rId2" Type="http://schemas.openxmlformats.org/officeDocument/2006/relationships/hyperlink" Target="http://www.hr.ua.edu/benefits/documents/PAInstructionsforFacultySummerResearch_001.pdf" TargetMode="External"/><Relationship Id="rId1" Type="http://schemas.openxmlformats.org/officeDocument/2006/relationships/hyperlink" Target="http://hr.ua.edu/benefits/documents/SUM-faculty-teaching-PA-2009.pdf" TargetMode="External"/><Relationship Id="rId5" Type="http://schemas.openxmlformats.org/officeDocument/2006/relationships/printerSettings" Target="../printerSettings/printerSettings6.bin"/><Relationship Id="rId4" Type="http://schemas.openxmlformats.org/officeDocument/2006/relationships/hyperlink" Target="http://hr.ua.edu/empl_rel/policy-manual/military-leav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K176"/>
  <sheetViews>
    <sheetView showGridLines="0" tabSelected="1" zoomScaleNormal="100" workbookViewId="0">
      <pane ySplit="2" topLeftCell="A3" activePane="bottomLeft" state="frozen"/>
      <selection pane="bottomLeft" activeCell="BD66" sqref="BD66"/>
    </sheetView>
  </sheetViews>
  <sheetFormatPr defaultColWidth="9.109375" defaultRowHeight="13.2" x14ac:dyDescent="0.25"/>
  <cols>
    <col min="1" max="5" width="2.44140625" style="4" customWidth="1"/>
    <col min="6" max="6" width="3.109375" style="4" customWidth="1"/>
    <col min="7" max="21" width="2.44140625" style="4" customWidth="1"/>
    <col min="22" max="22" width="2.44140625" style="3" customWidth="1"/>
    <col min="23" max="23" width="3" style="4" bestFit="1" customWidth="1"/>
    <col min="24" max="34" width="2.44140625" style="4" customWidth="1"/>
    <col min="35" max="35" width="3" style="4" customWidth="1"/>
    <col min="36" max="36" width="3.33203125" style="4" customWidth="1"/>
    <col min="37" max="44" width="2.44140625" style="4" customWidth="1"/>
    <col min="45" max="45" width="3.109375" style="4" customWidth="1"/>
    <col min="46" max="48" width="2.44140625" style="4" customWidth="1"/>
    <col min="49" max="49" width="3.33203125" style="4" customWidth="1"/>
    <col min="50" max="55" width="2.44140625" style="4" customWidth="1"/>
    <col min="56" max="56" width="7.6640625" style="4" customWidth="1"/>
    <col min="57" max="57" width="7" style="4" bestFit="1" customWidth="1"/>
    <col min="58" max="58" width="1.6640625" style="4" customWidth="1"/>
    <col min="59" max="59" width="7.6640625" style="4" customWidth="1"/>
    <col min="60" max="60" width="7" style="4" bestFit="1" customWidth="1"/>
    <col min="61" max="61" width="2.109375" style="4" customWidth="1"/>
    <col min="62" max="62" width="6.6640625" style="4" customWidth="1"/>
    <col min="63" max="63" width="7" style="4" bestFit="1" customWidth="1"/>
    <col min="64" max="16384" width="9.109375" style="4"/>
  </cols>
  <sheetData>
    <row r="1" spans="1:63" s="3" customFormat="1" x14ac:dyDescent="0.25">
      <c r="A1" s="463" t="s">
        <v>5161</v>
      </c>
      <c r="B1" s="464"/>
      <c r="C1" s="464"/>
      <c r="D1" s="464"/>
      <c r="E1" s="464"/>
      <c r="F1" s="440"/>
      <c r="G1" s="440"/>
      <c r="H1" s="440"/>
      <c r="I1" s="440"/>
      <c r="J1" s="440"/>
      <c r="K1" s="26"/>
      <c r="L1" s="26"/>
      <c r="M1" s="26"/>
      <c r="N1" s="26"/>
      <c r="O1" s="465" t="s">
        <v>1743</v>
      </c>
      <c r="P1" s="465"/>
      <c r="Q1" s="465"/>
      <c r="R1" s="465"/>
      <c r="S1" s="465"/>
      <c r="T1" s="465"/>
      <c r="U1" s="465"/>
      <c r="V1" s="465"/>
      <c r="W1" s="465"/>
      <c r="X1" s="465"/>
      <c r="Y1" s="465"/>
      <c r="Z1" s="465"/>
      <c r="AA1" s="465"/>
      <c r="AB1" s="465"/>
      <c r="AC1" s="465"/>
      <c r="AD1" s="465"/>
      <c r="AE1" s="465"/>
      <c r="AF1" s="465"/>
      <c r="AG1" s="26"/>
      <c r="AH1" s="26"/>
      <c r="AI1" s="26"/>
      <c r="AJ1" s="26"/>
      <c r="AK1" s="26"/>
      <c r="AL1" s="26"/>
      <c r="AM1" s="26"/>
      <c r="AN1" s="26"/>
      <c r="AO1" s="26"/>
      <c r="AP1" s="26"/>
      <c r="AQ1" s="26"/>
      <c r="AR1" s="26"/>
      <c r="AS1" s="26"/>
      <c r="AT1" s="26"/>
      <c r="AU1" s="26"/>
      <c r="AV1" s="26"/>
      <c r="AW1" s="26"/>
      <c r="AX1" s="26"/>
      <c r="AY1" s="26"/>
      <c r="AZ1" s="26"/>
    </row>
    <row r="2" spans="1:63" s="14" customFormat="1" ht="15.6" x14ac:dyDescent="0.3">
      <c r="A2" s="76"/>
      <c r="B2" s="76"/>
      <c r="C2" s="466" t="s">
        <v>1746</v>
      </c>
      <c r="D2" s="466"/>
      <c r="E2" s="466"/>
      <c r="F2" s="466"/>
      <c r="G2" s="466"/>
      <c r="H2" s="466"/>
      <c r="I2" s="466"/>
      <c r="J2" s="466"/>
      <c r="K2" s="466"/>
      <c r="L2" s="466"/>
      <c r="M2" s="76"/>
      <c r="N2" s="76"/>
      <c r="O2" s="467" t="s">
        <v>1744</v>
      </c>
      <c r="P2" s="467"/>
      <c r="Q2" s="467"/>
      <c r="R2" s="467"/>
      <c r="S2" s="467"/>
      <c r="T2" s="467"/>
      <c r="U2" s="467"/>
      <c r="V2" s="467"/>
      <c r="W2" s="467"/>
      <c r="X2" s="467"/>
      <c r="Y2" s="467"/>
      <c r="Z2" s="467"/>
      <c r="AA2" s="467"/>
      <c r="AB2" s="467"/>
      <c r="AC2" s="467"/>
      <c r="AD2" s="467"/>
      <c r="AE2" s="467"/>
      <c r="AF2" s="467"/>
      <c r="AG2" s="269"/>
      <c r="AH2" s="269"/>
      <c r="AI2" s="269"/>
      <c r="AJ2" s="269"/>
      <c r="AK2" s="269"/>
      <c r="AL2" s="269"/>
      <c r="AM2" s="269"/>
      <c r="AN2" s="269"/>
      <c r="AO2" s="270"/>
      <c r="AP2" s="270"/>
      <c r="AQ2" s="270"/>
      <c r="AR2" s="270"/>
      <c r="AS2" s="270"/>
      <c r="AT2" s="270"/>
      <c r="AU2" s="270"/>
      <c r="AV2" s="270"/>
      <c r="AW2" s="270"/>
      <c r="AX2" s="270"/>
      <c r="AY2" s="270"/>
      <c r="AZ2" s="270"/>
    </row>
    <row r="3" spans="1:63" s="207" customFormat="1" ht="10.5" customHeight="1" x14ac:dyDescent="0.25">
      <c r="A3" s="50"/>
      <c r="B3" s="206"/>
      <c r="C3" s="206"/>
      <c r="D3" s="206"/>
      <c r="E3" s="206"/>
      <c r="F3" s="206"/>
      <c r="G3" s="206"/>
      <c r="H3" s="206"/>
      <c r="I3" s="206"/>
      <c r="J3" s="206"/>
      <c r="K3" s="206"/>
      <c r="L3" s="206"/>
      <c r="M3" s="206"/>
      <c r="N3" s="206"/>
      <c r="O3" s="47"/>
      <c r="P3" s="45"/>
      <c r="Q3" s="45"/>
      <c r="R3" s="45"/>
      <c r="S3" s="45"/>
      <c r="T3" s="45"/>
      <c r="U3" s="45"/>
      <c r="V3" s="77"/>
      <c r="W3" s="45"/>
      <c r="X3" s="45"/>
      <c r="Y3" s="45"/>
      <c r="Z3" s="45"/>
      <c r="AA3" s="45"/>
      <c r="AB3" s="45"/>
      <c r="AC3" s="45"/>
      <c r="AD3" s="45"/>
      <c r="AE3" s="45"/>
      <c r="AF3" s="45"/>
      <c r="AG3" s="45"/>
      <c r="AH3" s="45"/>
      <c r="AI3" s="45"/>
      <c r="AJ3" s="45"/>
      <c r="AK3" s="45"/>
      <c r="AL3" s="452"/>
      <c r="AM3" s="453"/>
      <c r="AN3" s="453"/>
      <c r="AO3" s="453"/>
      <c r="AP3" s="453"/>
      <c r="AQ3" s="453"/>
      <c r="AR3" s="453"/>
      <c r="AS3" s="453"/>
      <c r="AT3" s="453"/>
      <c r="AU3" s="453"/>
      <c r="AV3" s="453"/>
      <c r="AW3" s="453"/>
      <c r="AX3" s="453"/>
      <c r="AY3" s="453"/>
      <c r="AZ3" s="453"/>
    </row>
    <row r="4" spans="1:63" ht="19.5" customHeight="1" x14ac:dyDescent="0.3">
      <c r="A4" s="481" t="s">
        <v>1327</v>
      </c>
      <c r="B4" s="482"/>
      <c r="C4" s="482"/>
      <c r="D4" s="482"/>
      <c r="E4" s="482"/>
      <c r="F4" s="482"/>
      <c r="G4" s="482"/>
      <c r="H4" s="482"/>
      <c r="I4" s="482"/>
      <c r="J4" s="482"/>
      <c r="K4" s="482"/>
      <c r="L4" s="482"/>
      <c r="M4" s="482"/>
      <c r="N4" s="482"/>
      <c r="O4" s="483"/>
      <c r="P4" s="487" t="s">
        <v>3511</v>
      </c>
      <c r="Q4" s="488"/>
      <c r="R4" s="488"/>
      <c r="S4" s="488"/>
      <c r="T4" s="488"/>
      <c r="U4" s="488"/>
      <c r="V4" s="488"/>
      <c r="W4" s="488"/>
      <c r="X4" s="488"/>
      <c r="Y4" s="488"/>
      <c r="Z4" s="488"/>
      <c r="AA4" s="488"/>
      <c r="AB4" s="488"/>
      <c r="AC4" s="488"/>
      <c r="AD4" s="488"/>
      <c r="AE4" s="488"/>
      <c r="AF4" s="488"/>
      <c r="AG4" s="488"/>
      <c r="AH4" s="488"/>
      <c r="AI4" s="488"/>
      <c r="AJ4" s="489"/>
      <c r="AK4" s="2"/>
      <c r="AL4" s="458" t="s">
        <v>4445</v>
      </c>
      <c r="AM4" s="459"/>
      <c r="AN4" s="459"/>
      <c r="AO4" s="459"/>
      <c r="AP4" s="459"/>
      <c r="AQ4" s="459"/>
      <c r="AR4" s="459"/>
      <c r="AS4" s="460"/>
      <c r="AT4" s="454"/>
      <c r="AU4" s="455"/>
      <c r="AV4" s="455"/>
      <c r="AW4" s="455"/>
      <c r="AX4" s="455"/>
      <c r="AY4" s="455"/>
      <c r="AZ4" s="456"/>
    </row>
    <row r="5" spans="1:63" s="198" customFormat="1" ht="3.75" customHeight="1" thickBot="1" x14ac:dyDescent="0.35">
      <c r="A5" s="24"/>
      <c r="B5" s="205"/>
      <c r="C5" s="205"/>
      <c r="D5" s="205"/>
      <c r="E5" s="205"/>
      <c r="F5" s="205"/>
      <c r="G5" s="205"/>
      <c r="H5" s="205"/>
      <c r="I5" s="205"/>
      <c r="J5" s="205"/>
      <c r="K5" s="205"/>
      <c r="L5" s="205"/>
      <c r="M5" s="205"/>
      <c r="N5" s="205"/>
      <c r="O5" s="45"/>
      <c r="P5" s="46"/>
      <c r="Q5" s="46"/>
      <c r="R5" s="205"/>
      <c r="S5" s="195"/>
      <c r="T5" s="208"/>
      <c r="U5" s="208"/>
      <c r="V5" s="208"/>
      <c r="W5" s="208"/>
      <c r="X5" s="208"/>
      <c r="Y5" s="208"/>
      <c r="Z5" s="208"/>
      <c r="AA5" s="208"/>
      <c r="AB5" s="208"/>
      <c r="AC5" s="208"/>
      <c r="AD5" s="208"/>
      <c r="AE5" s="208"/>
      <c r="AF5" s="208"/>
      <c r="AG5" s="208"/>
      <c r="AH5" s="208"/>
      <c r="AI5" s="208"/>
      <c r="AJ5" s="208"/>
      <c r="AK5" s="205"/>
      <c r="AL5" s="457"/>
      <c r="AM5" s="415"/>
      <c r="AN5" s="415"/>
      <c r="AO5" s="415"/>
      <c r="AP5" s="415"/>
      <c r="AQ5" s="415"/>
      <c r="AR5" s="415"/>
      <c r="AS5" s="457"/>
      <c r="AT5" s="415"/>
      <c r="AU5" s="415"/>
      <c r="AV5" s="415"/>
      <c r="AW5" s="415"/>
      <c r="AX5" s="415"/>
      <c r="AY5" s="415"/>
      <c r="AZ5" s="415"/>
    </row>
    <row r="6" spans="1:63" ht="15" customHeight="1" thickBot="1" x14ac:dyDescent="0.3">
      <c r="A6" s="484" t="s">
        <v>3245</v>
      </c>
      <c r="B6" s="485"/>
      <c r="C6" s="485"/>
      <c r="D6" s="485"/>
      <c r="E6" s="485"/>
      <c r="F6" s="485"/>
      <c r="G6" s="485"/>
      <c r="H6" s="485"/>
      <c r="I6" s="485"/>
      <c r="J6" s="485"/>
      <c r="K6" s="485"/>
      <c r="L6" s="486"/>
      <c r="M6" s="344" t="s">
        <v>194</v>
      </c>
      <c r="N6" s="479"/>
      <c r="O6" s="479"/>
      <c r="P6" s="479"/>
      <c r="Q6" s="479"/>
      <c r="R6" s="479"/>
      <c r="S6" s="479"/>
      <c r="T6" s="196"/>
      <c r="U6" s="196"/>
      <c r="V6" s="196"/>
      <c r="W6" s="196"/>
      <c r="X6" s="196"/>
      <c r="Y6" s="2" t="str">
        <f>IF(AF6="x","Superseding PA ","Superseding PA")</f>
        <v>Superseding PA</v>
      </c>
      <c r="Z6" s="2"/>
      <c r="AA6" s="2"/>
      <c r="AB6" s="2"/>
      <c r="AC6" s="2"/>
      <c r="AD6" s="2"/>
      <c r="AF6" s="119"/>
      <c r="AG6" s="196"/>
      <c r="AH6" s="196"/>
      <c r="AI6" s="2"/>
      <c r="AJ6" s="1"/>
      <c r="AK6" s="2"/>
      <c r="AL6" s="415"/>
      <c r="AM6" s="415"/>
      <c r="AN6" s="415"/>
      <c r="AO6" s="415"/>
      <c r="AP6" s="415"/>
      <c r="AQ6" s="415"/>
      <c r="AR6" s="415"/>
      <c r="AS6" s="415"/>
      <c r="AT6" s="415"/>
      <c r="AU6" s="415"/>
      <c r="AV6" s="415"/>
      <c r="AW6" s="415"/>
      <c r="AX6" s="415"/>
      <c r="AY6" s="415"/>
      <c r="AZ6" s="415"/>
    </row>
    <row r="7" spans="1:63" s="198" customFormat="1" ht="9.75" customHeight="1" x14ac:dyDescent="0.25">
      <c r="A7" s="205"/>
      <c r="B7" s="472"/>
      <c r="C7" s="472"/>
      <c r="D7" s="205"/>
      <c r="E7" s="480"/>
      <c r="F7" s="480"/>
      <c r="G7" s="205"/>
      <c r="H7" s="473"/>
      <c r="I7" s="473"/>
      <c r="J7" s="205"/>
      <c r="K7" s="474"/>
      <c r="L7" s="474"/>
      <c r="M7" s="205"/>
      <c r="N7" s="205"/>
      <c r="O7" s="75"/>
      <c r="P7" s="205"/>
      <c r="Q7" s="205"/>
      <c r="Z7" s="111"/>
      <c r="AA7" s="111"/>
      <c r="AB7" s="111"/>
      <c r="AC7" s="111"/>
      <c r="AD7" s="81"/>
      <c r="AE7" s="40"/>
      <c r="AF7" s="40"/>
      <c r="AG7" s="40"/>
      <c r="AH7" s="40"/>
      <c r="AI7" s="40"/>
      <c r="AJ7" s="205"/>
      <c r="AK7" s="45"/>
      <c r="AL7" s="457"/>
      <c r="AM7" s="457"/>
      <c r="AN7" s="457"/>
      <c r="AO7" s="457"/>
      <c r="AP7" s="457"/>
      <c r="AQ7" s="457"/>
      <c r="AR7" s="457"/>
      <c r="AS7" s="457"/>
      <c r="AT7" s="457"/>
      <c r="AU7" s="457"/>
      <c r="AV7" s="457"/>
      <c r="AW7" s="457"/>
      <c r="AX7" s="457"/>
      <c r="AY7" s="457"/>
      <c r="AZ7" s="457"/>
    </row>
    <row r="8" spans="1:63" ht="6" customHeight="1" x14ac:dyDescent="0.25">
      <c r="A8" s="24"/>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9"/>
      <c r="AK8" s="7"/>
      <c r="AL8" s="363"/>
      <c r="AM8" s="457"/>
      <c r="AN8" s="457"/>
      <c r="AO8" s="457"/>
      <c r="AP8" s="363"/>
      <c r="AQ8" s="457"/>
      <c r="AR8" s="457"/>
      <c r="AS8" s="457"/>
      <c r="AT8" s="457"/>
      <c r="AU8" s="363"/>
      <c r="AV8" s="457"/>
      <c r="AW8" s="457"/>
      <c r="AX8" s="457"/>
      <c r="AY8" s="457"/>
      <c r="AZ8" s="457"/>
    </row>
    <row r="9" spans="1:63" ht="13.5" customHeight="1" x14ac:dyDescent="0.25">
      <c r="A9" s="50" t="s">
        <v>1747</v>
      </c>
      <c r="B9" s="29"/>
      <c r="C9" s="10"/>
      <c r="D9" s="10"/>
      <c r="E9" s="10"/>
      <c r="F9" s="10"/>
      <c r="G9" s="10"/>
      <c r="H9" s="10"/>
      <c r="I9" s="10"/>
      <c r="J9" s="10"/>
      <c r="K9" s="10"/>
      <c r="L9" s="42"/>
      <c r="M9" s="29"/>
      <c r="N9" s="10"/>
      <c r="O9" s="10"/>
      <c r="P9" s="10"/>
      <c r="Q9" s="10"/>
      <c r="R9" s="10"/>
      <c r="S9" s="10"/>
      <c r="T9" s="10"/>
      <c r="U9" s="9"/>
      <c r="V9" s="44"/>
      <c r="W9" s="9"/>
      <c r="X9" s="9"/>
      <c r="Y9" s="9"/>
      <c r="Z9" s="9"/>
      <c r="AA9" s="9"/>
      <c r="AB9" s="9"/>
      <c r="AC9" s="29"/>
      <c r="AD9" s="39"/>
      <c r="AE9" s="9"/>
      <c r="AF9" s="29"/>
      <c r="AG9" s="39"/>
      <c r="AH9" s="9"/>
      <c r="AI9" s="9"/>
      <c r="AJ9" s="7"/>
      <c r="AK9" s="7"/>
      <c r="AL9" s="11"/>
      <c r="AM9" s="11"/>
      <c r="AN9" s="11"/>
      <c r="AO9" s="11"/>
      <c r="AP9" s="11"/>
      <c r="AQ9" s="11"/>
      <c r="AR9" s="11"/>
      <c r="AS9" s="11"/>
      <c r="AT9" s="11"/>
      <c r="AU9" s="11"/>
      <c r="AV9" s="11"/>
      <c r="AW9" s="11"/>
      <c r="AX9" s="11"/>
      <c r="AY9" s="11"/>
      <c r="AZ9" s="11"/>
    </row>
    <row r="10" spans="1:63" ht="12.75" customHeight="1" x14ac:dyDescent="0.25">
      <c r="A10" s="308"/>
      <c r="B10" s="309"/>
      <c r="C10" s="470"/>
      <c r="D10" s="409"/>
      <c r="E10" s="409"/>
      <c r="F10" s="409"/>
      <c r="G10" s="409"/>
      <c r="H10" s="409"/>
      <c r="I10" s="409"/>
      <c r="J10" s="409"/>
      <c r="K10" s="409"/>
      <c r="L10" s="310"/>
      <c r="M10" s="310"/>
      <c r="N10" s="311"/>
      <c r="O10" s="312"/>
      <c r="P10" s="493"/>
      <c r="Q10" s="493"/>
      <c r="R10" s="493"/>
      <c r="S10" s="493"/>
      <c r="T10" s="493"/>
      <c r="U10" s="493"/>
      <c r="V10" s="493"/>
      <c r="W10" s="493"/>
      <c r="X10" s="493"/>
      <c r="Y10" s="313"/>
      <c r="Z10" s="313"/>
      <c r="AA10" s="313"/>
      <c r="AB10" s="313"/>
      <c r="AC10" s="313"/>
      <c r="AD10" s="313"/>
      <c r="AE10" s="313"/>
      <c r="AF10" s="313"/>
      <c r="AG10" s="313"/>
      <c r="AH10" s="313"/>
      <c r="AI10" s="313"/>
      <c r="AJ10" s="314"/>
      <c r="AK10" s="314"/>
      <c r="AL10" s="314"/>
      <c r="AM10" s="314"/>
      <c r="AN10" s="314"/>
      <c r="AO10" s="314"/>
      <c r="AP10" s="314"/>
      <c r="AQ10" s="314"/>
      <c r="AR10" s="314"/>
      <c r="AS10" s="314"/>
      <c r="AT10" s="314"/>
      <c r="AU10" s="314"/>
      <c r="AV10" s="314"/>
      <c r="AW10" s="314"/>
      <c r="AX10" s="314"/>
      <c r="AY10" s="314"/>
    </row>
    <row r="11" spans="1:63" ht="3" customHeight="1" thickBot="1" x14ac:dyDescent="0.3">
      <c r="A11" s="308"/>
      <c r="B11" s="309"/>
      <c r="C11" s="470"/>
      <c r="D11" s="409"/>
      <c r="E11" s="409"/>
      <c r="F11" s="409"/>
      <c r="G11" s="409"/>
      <c r="H11" s="409"/>
      <c r="I11" s="409"/>
      <c r="J11" s="409"/>
      <c r="K11" s="409"/>
      <c r="L11" s="310"/>
      <c r="M11" s="310"/>
      <c r="N11" s="311"/>
      <c r="O11" s="312"/>
      <c r="P11" s="493"/>
      <c r="Q11" s="493"/>
      <c r="R11" s="493"/>
      <c r="S11" s="493"/>
      <c r="T11" s="493"/>
      <c r="U11" s="493"/>
      <c r="V11" s="493"/>
      <c r="W11" s="493"/>
      <c r="X11" s="493"/>
      <c r="Y11" s="313"/>
      <c r="Z11" s="313"/>
      <c r="AA11" s="313"/>
      <c r="AB11" s="313"/>
      <c r="AC11" s="313"/>
      <c r="AD11" s="313"/>
      <c r="AE11" s="313"/>
      <c r="AF11" s="313"/>
      <c r="AG11" s="313"/>
      <c r="AH11" s="313"/>
      <c r="AI11" s="313"/>
      <c r="AJ11" s="313"/>
      <c r="AK11" s="313"/>
      <c r="AL11" s="309"/>
      <c r="AM11" s="309"/>
      <c r="AN11" s="309"/>
      <c r="AO11" s="309"/>
      <c r="AP11" s="309"/>
      <c r="AQ11" s="309"/>
      <c r="AR11" s="309"/>
      <c r="AS11" s="309"/>
      <c r="AT11" s="309"/>
      <c r="AU11" s="309"/>
      <c r="AV11" s="309"/>
      <c r="AW11" s="309"/>
      <c r="AX11" s="309"/>
      <c r="AY11" s="309"/>
      <c r="AZ11" s="11"/>
    </row>
    <row r="12" spans="1:63" ht="15.75" customHeight="1" thickBot="1" x14ac:dyDescent="0.35">
      <c r="A12" s="471" t="s">
        <v>601</v>
      </c>
      <c r="B12" s="418"/>
      <c r="C12" s="373"/>
      <c r="D12" s="373"/>
      <c r="E12" s="373"/>
      <c r="F12" s="373"/>
      <c r="G12" s="373"/>
      <c r="H12" s="373"/>
      <c r="I12" s="373"/>
      <c r="J12" s="373"/>
      <c r="K12" s="373"/>
      <c r="L12" s="310"/>
      <c r="M12" s="400" t="s">
        <v>602</v>
      </c>
      <c r="N12" s="400"/>
      <c r="O12" s="400"/>
      <c r="P12" s="494"/>
      <c r="Q12" s="494"/>
      <c r="R12" s="494"/>
      <c r="S12" s="494"/>
      <c r="T12" s="494"/>
      <c r="U12" s="494"/>
      <c r="V12" s="494"/>
      <c r="W12" s="494"/>
      <c r="X12" s="494"/>
      <c r="Y12" s="315" t="s">
        <v>1328</v>
      </c>
      <c r="Z12" s="312"/>
      <c r="AA12" s="312"/>
      <c r="AB12" s="312"/>
      <c r="AC12" s="312"/>
      <c r="AD12" s="312"/>
      <c r="AE12" s="309"/>
      <c r="AF12" s="316"/>
      <c r="AG12" s="475" t="str">
        <f>IF(AF12="","Faculty"," Faculty")</f>
        <v>Faculty</v>
      </c>
      <c r="AH12" s="476"/>
      <c r="AI12" s="477"/>
      <c r="AJ12" s="317"/>
      <c r="AK12" s="490" t="str">
        <f>IF(AJ12="","Staff"," Staff")</f>
        <v>Staff</v>
      </c>
      <c r="AL12" s="491"/>
      <c r="AM12" s="492"/>
      <c r="AN12" s="317" t="s">
        <v>1745</v>
      </c>
      <c r="AO12" s="490" t="str">
        <f>IF(AN12="","Student"," Student")</f>
        <v xml:space="preserve"> Student</v>
      </c>
      <c r="AP12" s="491"/>
      <c r="AQ12" s="491"/>
      <c r="AR12" s="318"/>
      <c r="AS12" s="317" t="s">
        <v>1745</v>
      </c>
      <c r="AT12" s="490" t="str">
        <f>IF(AS12="","Other(Non Employee)"," Other(Non Employee)")</f>
        <v xml:space="preserve"> Other(Non Employee)</v>
      </c>
      <c r="AU12" s="491"/>
      <c r="AV12" s="491"/>
      <c r="AW12" s="400"/>
      <c r="AX12" s="400"/>
      <c r="AY12" s="400"/>
      <c r="AZ12" s="6"/>
      <c r="BA12" s="6"/>
      <c r="BB12" s="6"/>
      <c r="BC12" s="6"/>
      <c r="BD12" s="8"/>
      <c r="BE12" s="8"/>
      <c r="BF12" s="8"/>
      <c r="BG12" s="8"/>
      <c r="BH12" s="8"/>
      <c r="BI12" s="8"/>
      <c r="BJ12" s="8"/>
      <c r="BK12" s="8"/>
    </row>
    <row r="13" spans="1:63" ht="25.5" customHeight="1" x14ac:dyDescent="0.3">
      <c r="A13" s="468" t="s">
        <v>901</v>
      </c>
      <c r="B13" s="469"/>
      <c r="C13" s="469"/>
      <c r="D13" s="469"/>
      <c r="E13" s="469"/>
      <c r="F13" s="469"/>
      <c r="G13" s="469"/>
      <c r="H13" s="469"/>
      <c r="I13" s="469"/>
      <c r="J13" s="478" t="s">
        <v>1745</v>
      </c>
      <c r="K13" s="478"/>
      <c r="L13" s="478"/>
      <c r="M13" s="478"/>
      <c r="N13" s="478"/>
      <c r="O13" s="478"/>
      <c r="P13" s="478"/>
      <c r="Q13" s="478"/>
      <c r="R13" s="478"/>
      <c r="S13" s="478"/>
      <c r="T13" s="478"/>
      <c r="U13" s="478"/>
      <c r="V13" s="478"/>
      <c r="W13" s="478"/>
      <c r="X13" s="478"/>
      <c r="Y13" s="478"/>
      <c r="Z13" s="478"/>
      <c r="AA13" s="478"/>
      <c r="AB13" s="496" t="s">
        <v>1750</v>
      </c>
      <c r="AC13" s="400"/>
      <c r="AD13" s="373"/>
      <c r="AE13" s="373"/>
      <c r="AF13" s="373"/>
      <c r="AG13" s="373"/>
      <c r="AH13" s="461" t="s">
        <v>1749</v>
      </c>
      <c r="AI13" s="462"/>
      <c r="AJ13" s="478"/>
      <c r="AK13" s="478"/>
      <c r="AL13" s="314"/>
      <c r="AM13" s="314"/>
      <c r="AN13" s="314"/>
      <c r="AO13" s="314"/>
      <c r="AP13" s="314"/>
      <c r="AQ13" s="314"/>
      <c r="AR13" s="314"/>
      <c r="AS13" s="314"/>
      <c r="AT13" s="314"/>
      <c r="AU13" s="314"/>
      <c r="AV13" s="314"/>
      <c r="AW13" s="314"/>
      <c r="AX13" s="314"/>
      <c r="AY13" s="314"/>
    </row>
    <row r="14" spans="1:63" ht="3" customHeight="1" thickBot="1" x14ac:dyDescent="0.3">
      <c r="A14" s="5"/>
      <c r="B14" s="11"/>
      <c r="C14" s="29"/>
      <c r="D14" s="10"/>
      <c r="E14" s="9"/>
      <c r="F14" s="9"/>
      <c r="G14" s="9"/>
      <c r="H14" s="9"/>
      <c r="I14" s="9"/>
      <c r="J14" s="11"/>
      <c r="K14" s="11"/>
      <c r="L14" s="11"/>
      <c r="M14" s="10"/>
      <c r="N14" s="29"/>
      <c r="O14" s="10"/>
      <c r="P14" s="9"/>
      <c r="Q14" s="9"/>
      <c r="R14" s="9"/>
      <c r="S14" s="9"/>
      <c r="T14" s="9"/>
      <c r="U14" s="11"/>
      <c r="V14" s="43"/>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row>
    <row r="15" spans="1:63" ht="15.75" customHeight="1" thickBot="1" x14ac:dyDescent="0.35">
      <c r="A15" s="411" t="s">
        <v>1342</v>
      </c>
      <c r="B15" s="416"/>
      <c r="C15" s="416"/>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98"/>
      <c r="AH15" s="48"/>
      <c r="AI15" s="45" t="str">
        <f>IF(AH15="","Yes"," Yes")</f>
        <v>Yes</v>
      </c>
      <c r="AJ15" s="9"/>
      <c r="AK15" s="48"/>
      <c r="AL15" s="9" t="str">
        <f>IF(AK15="","Remove"," Remove")</f>
        <v>Remove</v>
      </c>
      <c r="AM15" s="9"/>
      <c r="AN15" s="9"/>
      <c r="AO15" s="9"/>
      <c r="AP15" s="9"/>
      <c r="AQ15" s="9"/>
      <c r="AR15" s="9"/>
      <c r="AS15" s="9"/>
      <c r="AT15" s="9"/>
      <c r="AU15" s="9"/>
      <c r="AV15" s="9"/>
      <c r="AW15" s="9"/>
      <c r="AX15" s="9"/>
      <c r="AY15" s="9"/>
      <c r="AZ15" s="9"/>
    </row>
    <row r="16" spans="1:63" ht="5.25" customHeight="1" x14ac:dyDescent="0.3">
      <c r="A16" s="271"/>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9"/>
      <c r="AH16" s="46"/>
      <c r="AI16" s="45"/>
      <c r="AJ16" s="9"/>
      <c r="AK16" s="46"/>
      <c r="AL16" s="9"/>
      <c r="AM16" s="9"/>
      <c r="AN16" s="9"/>
      <c r="AO16" s="9"/>
      <c r="AP16" s="9"/>
      <c r="AQ16" s="9"/>
      <c r="AR16" s="9"/>
      <c r="AS16" s="9"/>
      <c r="AT16" s="9"/>
      <c r="AU16" s="9"/>
      <c r="AV16" s="9"/>
      <c r="AW16" s="9"/>
      <c r="AX16" s="9"/>
      <c r="AY16" s="9"/>
      <c r="AZ16" s="9"/>
    </row>
    <row r="17" spans="1:52" ht="15.75" customHeight="1" x14ac:dyDescent="0.25">
      <c r="A17" s="346" t="s">
        <v>5131</v>
      </c>
      <c r="B17" s="347"/>
      <c r="C17" s="347"/>
      <c r="D17" s="347"/>
      <c r="E17" s="347"/>
      <c r="F17" s="347"/>
      <c r="G17" s="347"/>
      <c r="H17" s="347"/>
      <c r="I17" s="347"/>
      <c r="J17" s="347"/>
      <c r="K17" s="347"/>
      <c r="L17" s="347"/>
      <c r="M17" s="347"/>
      <c r="N17" s="347"/>
      <c r="O17" s="347"/>
      <c r="P17" s="347"/>
      <c r="Q17" s="347"/>
      <c r="R17" s="347"/>
      <c r="S17" s="347"/>
      <c r="T17" s="347"/>
      <c r="U17" s="347"/>
      <c r="V17" s="347"/>
      <c r="W17" s="347"/>
      <c r="X17" s="347"/>
      <c r="Y17" s="347"/>
      <c r="Z17" s="347"/>
      <c r="AA17" s="347"/>
      <c r="AB17" s="347"/>
      <c r="AC17" s="347"/>
      <c r="AD17" s="347"/>
      <c r="AE17" s="347"/>
      <c r="AF17" s="347"/>
      <c r="AG17" s="347"/>
      <c r="AH17" s="347"/>
      <c r="AI17" s="347"/>
      <c r="AJ17" s="347"/>
      <c r="AK17" s="347"/>
      <c r="AL17" s="347"/>
      <c r="AM17" s="347"/>
      <c r="AN17" s="347"/>
      <c r="AO17" s="347"/>
      <c r="AP17" s="347"/>
      <c r="AQ17" s="347"/>
      <c r="AR17" s="347"/>
      <c r="AS17" s="347"/>
      <c r="AT17" s="347"/>
      <c r="AU17" s="347"/>
      <c r="AV17" s="347"/>
      <c r="AW17" s="347"/>
      <c r="AX17" s="347"/>
      <c r="AY17" s="348"/>
      <c r="AZ17" s="9"/>
    </row>
    <row r="18" spans="1:52" ht="15.75" customHeight="1" x14ac:dyDescent="0.25">
      <c r="A18" s="497" t="s">
        <v>4435</v>
      </c>
      <c r="B18" s="355"/>
      <c r="C18" s="355"/>
      <c r="D18" s="355"/>
      <c r="E18" s="355"/>
      <c r="F18" s="355"/>
      <c r="G18" s="355"/>
      <c r="H18" s="355"/>
      <c r="I18" s="355"/>
      <c r="J18" s="355"/>
      <c r="K18" s="355"/>
      <c r="L18" s="355"/>
      <c r="M18" s="355"/>
      <c r="N18" s="355"/>
      <c r="O18" s="355"/>
      <c r="P18" s="355"/>
      <c r="Q18" s="355"/>
      <c r="R18" s="355"/>
      <c r="S18" s="355"/>
      <c r="T18" s="355"/>
      <c r="U18" s="355"/>
      <c r="V18" s="355"/>
      <c r="W18" s="355"/>
      <c r="X18" s="355"/>
      <c r="Y18" s="355"/>
      <c r="Z18" s="355"/>
      <c r="AA18" s="355"/>
      <c r="AB18" s="355"/>
      <c r="AC18" s="355"/>
      <c r="AD18" s="355"/>
      <c r="AE18" s="355"/>
      <c r="AF18" s="355"/>
      <c r="AG18" s="355"/>
      <c r="AH18" s="355"/>
      <c r="AI18" s="355"/>
      <c r="AJ18" s="355"/>
      <c r="AK18" s="355"/>
      <c r="AL18" s="355"/>
      <c r="AM18" s="355"/>
      <c r="AN18" s="355"/>
      <c r="AO18" s="355"/>
      <c r="AP18" s="355"/>
      <c r="AQ18" s="355"/>
      <c r="AR18" s="355"/>
      <c r="AS18" s="355"/>
      <c r="AT18" s="355"/>
      <c r="AU18" s="355"/>
      <c r="AV18" s="355"/>
      <c r="AW18" s="355"/>
      <c r="AX18" s="355"/>
      <c r="AY18" s="324"/>
      <c r="AZ18" s="9"/>
    </row>
    <row r="19" spans="1:52" ht="12" customHeight="1" x14ac:dyDescent="0.25">
      <c r="A19" s="325"/>
      <c r="B19" s="326"/>
      <c r="C19" s="375" t="s">
        <v>4436</v>
      </c>
      <c r="D19" s="376"/>
      <c r="E19" s="376"/>
      <c r="F19" s="376"/>
      <c r="G19" s="376"/>
      <c r="H19" s="376"/>
      <c r="I19" s="376"/>
      <c r="J19" s="376"/>
      <c r="K19" s="376"/>
      <c r="L19" s="376"/>
      <c r="M19" s="376"/>
      <c r="N19" s="376"/>
      <c r="O19" s="351"/>
      <c r="P19" s="351"/>
      <c r="Q19" s="351"/>
      <c r="R19" s="351"/>
      <c r="S19" s="351"/>
      <c r="T19" s="351"/>
      <c r="U19" s="312"/>
      <c r="V19" s="312"/>
      <c r="W19" s="312"/>
      <c r="X19" s="312"/>
      <c r="Y19" s="312"/>
      <c r="Z19" s="326"/>
      <c r="AA19" s="375" t="s">
        <v>4440</v>
      </c>
      <c r="AB19" s="376"/>
      <c r="AC19" s="376"/>
      <c r="AD19" s="376"/>
      <c r="AE19" s="376"/>
      <c r="AF19" s="376"/>
      <c r="AG19" s="376"/>
      <c r="AH19" s="376"/>
      <c r="AI19" s="376"/>
      <c r="AJ19" s="376"/>
      <c r="AK19" s="376"/>
      <c r="AL19" s="376"/>
      <c r="AM19" s="351"/>
      <c r="AN19" s="351"/>
      <c r="AO19" s="351"/>
      <c r="AP19" s="351"/>
      <c r="AQ19" s="351"/>
      <c r="AR19" s="351"/>
      <c r="AS19" s="326"/>
      <c r="AT19" s="352" t="s">
        <v>4443</v>
      </c>
      <c r="AU19" s="353"/>
      <c r="AV19" s="353"/>
      <c r="AW19" s="353"/>
      <c r="AX19" s="353"/>
      <c r="AY19" s="354"/>
      <c r="AZ19" s="9"/>
    </row>
    <row r="20" spans="1:52" ht="3.75" customHeight="1" x14ac:dyDescent="0.25">
      <c r="A20" s="325"/>
      <c r="B20" s="312"/>
      <c r="C20" s="312"/>
      <c r="D20" s="312"/>
      <c r="E20" s="312"/>
      <c r="F20" s="312"/>
      <c r="G20" s="312"/>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c r="AN20" s="312"/>
      <c r="AO20" s="312"/>
      <c r="AP20" s="312"/>
      <c r="AQ20" s="312"/>
      <c r="AR20" s="312"/>
      <c r="AS20" s="312"/>
      <c r="AT20" s="312"/>
      <c r="AU20" s="312"/>
      <c r="AV20" s="312"/>
      <c r="AW20" s="312"/>
      <c r="AX20" s="312"/>
      <c r="AY20" s="324"/>
      <c r="AZ20" s="9"/>
    </row>
    <row r="21" spans="1:52" ht="12.75" customHeight="1" x14ac:dyDescent="0.25">
      <c r="A21" s="325"/>
      <c r="B21" s="312"/>
      <c r="C21" s="326"/>
      <c r="D21" s="349" t="s">
        <v>4437</v>
      </c>
      <c r="E21" s="350"/>
      <c r="F21" s="350"/>
      <c r="G21" s="350"/>
      <c r="H21" s="350"/>
      <c r="I21" s="350"/>
      <c r="J21" s="350"/>
      <c r="K21" s="350"/>
      <c r="L21" s="350"/>
      <c r="M21" s="350"/>
      <c r="N21" s="350"/>
      <c r="O21" s="351"/>
      <c r="P21" s="351"/>
      <c r="Q21" s="351"/>
      <c r="R21" s="351"/>
      <c r="S21" s="351"/>
      <c r="T21" s="351"/>
      <c r="U21" s="312"/>
      <c r="V21" s="312"/>
      <c r="W21" s="312"/>
      <c r="X21" s="312"/>
      <c r="Y21" s="312"/>
      <c r="Z21" s="312"/>
      <c r="AA21" s="326"/>
      <c r="AB21" s="349" t="s">
        <v>4437</v>
      </c>
      <c r="AC21" s="350"/>
      <c r="AD21" s="350"/>
      <c r="AE21" s="350"/>
      <c r="AF21" s="350"/>
      <c r="AG21" s="350"/>
      <c r="AH21" s="350"/>
      <c r="AI21" s="350"/>
      <c r="AJ21" s="350"/>
      <c r="AK21" s="350"/>
      <c r="AL21" s="350"/>
      <c r="AM21" s="351"/>
      <c r="AN21" s="351"/>
      <c r="AO21" s="351"/>
      <c r="AP21" s="351"/>
      <c r="AQ21" s="351"/>
      <c r="AR21" s="351"/>
      <c r="AS21" s="312"/>
      <c r="AT21" s="312"/>
      <c r="AU21" s="312"/>
      <c r="AV21" s="312"/>
      <c r="AW21" s="312"/>
      <c r="AX21" s="312"/>
      <c r="AY21" s="324"/>
      <c r="AZ21" s="9"/>
    </row>
    <row r="22" spans="1:52" ht="3" customHeight="1" x14ac:dyDescent="0.25">
      <c r="A22" s="325"/>
      <c r="B22" s="312"/>
      <c r="C22" s="312"/>
      <c r="D22" s="315"/>
      <c r="E22" s="312"/>
      <c r="F22" s="312"/>
      <c r="G22" s="312"/>
      <c r="H22" s="312"/>
      <c r="I22" s="312"/>
      <c r="J22" s="312"/>
      <c r="K22" s="312"/>
      <c r="L22" s="312"/>
      <c r="M22" s="312"/>
      <c r="N22" s="312"/>
      <c r="O22" s="312"/>
      <c r="P22" s="312"/>
      <c r="Q22" s="312"/>
      <c r="R22" s="312"/>
      <c r="S22" s="312"/>
      <c r="T22" s="312"/>
      <c r="U22" s="312"/>
      <c r="V22" s="312"/>
      <c r="W22" s="312"/>
      <c r="X22" s="312"/>
      <c r="Y22" s="312"/>
      <c r="Z22" s="312"/>
      <c r="AA22" s="312"/>
      <c r="AB22" s="315"/>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24"/>
      <c r="AZ22" s="9"/>
    </row>
    <row r="23" spans="1:52" ht="12.75" customHeight="1" x14ac:dyDescent="0.25">
      <c r="A23" s="325"/>
      <c r="B23" s="312"/>
      <c r="C23" s="326"/>
      <c r="D23" s="349" t="s">
        <v>4438</v>
      </c>
      <c r="E23" s="350"/>
      <c r="F23" s="350"/>
      <c r="G23" s="350"/>
      <c r="H23" s="350"/>
      <c r="I23" s="350"/>
      <c r="J23" s="350"/>
      <c r="K23" s="350"/>
      <c r="L23" s="350"/>
      <c r="M23" s="350"/>
      <c r="N23" s="350"/>
      <c r="O23" s="351"/>
      <c r="P23" s="351"/>
      <c r="Q23" s="351"/>
      <c r="R23" s="351"/>
      <c r="S23" s="351"/>
      <c r="T23" s="351"/>
      <c r="U23" s="312"/>
      <c r="V23" s="312"/>
      <c r="W23" s="312"/>
      <c r="X23" s="312"/>
      <c r="Y23" s="312"/>
      <c r="Z23" s="312"/>
      <c r="AA23" s="326"/>
      <c r="AB23" s="349" t="s">
        <v>4441</v>
      </c>
      <c r="AC23" s="350"/>
      <c r="AD23" s="350"/>
      <c r="AE23" s="350"/>
      <c r="AF23" s="350"/>
      <c r="AG23" s="350"/>
      <c r="AH23" s="350"/>
      <c r="AI23" s="350"/>
      <c r="AJ23" s="350"/>
      <c r="AK23" s="350"/>
      <c r="AL23" s="350"/>
      <c r="AM23" s="351"/>
      <c r="AN23" s="351"/>
      <c r="AO23" s="351"/>
      <c r="AP23" s="351"/>
      <c r="AQ23" s="351"/>
      <c r="AR23" s="351"/>
      <c r="AS23" s="312"/>
      <c r="AT23" s="312"/>
      <c r="AU23" s="312"/>
      <c r="AV23" s="312"/>
      <c r="AW23" s="312"/>
      <c r="AX23" s="312"/>
      <c r="AY23" s="324"/>
      <c r="AZ23" s="9"/>
    </row>
    <row r="24" spans="1:52" ht="3" customHeight="1" x14ac:dyDescent="0.25">
      <c r="A24" s="325"/>
      <c r="B24" s="312"/>
      <c r="C24" s="312"/>
      <c r="D24" s="315"/>
      <c r="E24" s="312"/>
      <c r="F24" s="312"/>
      <c r="G24" s="312"/>
      <c r="H24" s="312"/>
      <c r="I24" s="312"/>
      <c r="J24" s="312"/>
      <c r="K24" s="312"/>
      <c r="L24" s="312"/>
      <c r="M24" s="312"/>
      <c r="N24" s="312"/>
      <c r="O24" s="312"/>
      <c r="P24" s="312"/>
      <c r="Q24" s="312"/>
      <c r="R24" s="312"/>
      <c r="S24" s="312"/>
      <c r="T24" s="312"/>
      <c r="U24" s="312"/>
      <c r="V24" s="312"/>
      <c r="W24" s="312"/>
      <c r="X24" s="312"/>
      <c r="Y24" s="312"/>
      <c r="Z24" s="312"/>
      <c r="AA24" s="312"/>
      <c r="AB24" s="315"/>
      <c r="AC24" s="312"/>
      <c r="AD24" s="312"/>
      <c r="AE24" s="312"/>
      <c r="AF24" s="312"/>
      <c r="AG24" s="312"/>
      <c r="AH24" s="312"/>
      <c r="AI24" s="312"/>
      <c r="AJ24" s="312"/>
      <c r="AK24" s="312"/>
      <c r="AL24" s="312"/>
      <c r="AM24" s="312"/>
      <c r="AN24" s="312"/>
      <c r="AO24" s="312"/>
      <c r="AP24" s="312"/>
      <c r="AQ24" s="312"/>
      <c r="AR24" s="312"/>
      <c r="AS24" s="312"/>
      <c r="AT24" s="312"/>
      <c r="AU24" s="312"/>
      <c r="AV24" s="312"/>
      <c r="AW24" s="312"/>
      <c r="AX24" s="312"/>
      <c r="AY24" s="324"/>
      <c r="AZ24" s="9"/>
    </row>
    <row r="25" spans="1:52" ht="12.75" customHeight="1" x14ac:dyDescent="0.25">
      <c r="A25" s="325"/>
      <c r="B25" s="312"/>
      <c r="C25" s="326"/>
      <c r="D25" s="349" t="s">
        <v>4439</v>
      </c>
      <c r="E25" s="350"/>
      <c r="F25" s="350"/>
      <c r="G25" s="350"/>
      <c r="H25" s="350"/>
      <c r="I25" s="350"/>
      <c r="J25" s="350"/>
      <c r="K25" s="350"/>
      <c r="L25" s="350"/>
      <c r="M25" s="350"/>
      <c r="N25" s="350"/>
      <c r="O25" s="351"/>
      <c r="P25" s="351"/>
      <c r="Q25" s="351"/>
      <c r="R25" s="351"/>
      <c r="S25" s="351"/>
      <c r="T25" s="351"/>
      <c r="U25" s="312"/>
      <c r="V25" s="312"/>
      <c r="W25" s="312"/>
      <c r="X25" s="312"/>
      <c r="Y25" s="312"/>
      <c r="Z25" s="312"/>
      <c r="AA25" s="326"/>
      <c r="AB25" s="349" t="s">
        <v>4442</v>
      </c>
      <c r="AC25" s="350"/>
      <c r="AD25" s="350"/>
      <c r="AE25" s="350"/>
      <c r="AF25" s="350"/>
      <c r="AG25" s="350"/>
      <c r="AH25" s="350"/>
      <c r="AI25" s="350"/>
      <c r="AJ25" s="350"/>
      <c r="AK25" s="350"/>
      <c r="AL25" s="350"/>
      <c r="AM25" s="351"/>
      <c r="AN25" s="351"/>
      <c r="AO25" s="351"/>
      <c r="AP25" s="351"/>
      <c r="AQ25" s="351"/>
      <c r="AR25" s="351"/>
      <c r="AS25" s="312"/>
      <c r="AT25" s="312"/>
      <c r="AU25" s="312"/>
      <c r="AV25" s="312"/>
      <c r="AW25" s="312"/>
      <c r="AX25" s="312"/>
      <c r="AY25" s="324"/>
      <c r="AZ25" s="9"/>
    </row>
    <row r="26" spans="1:52" x14ac:dyDescent="0.25">
      <c r="A26" s="325"/>
      <c r="B26" s="355" t="s">
        <v>4444</v>
      </c>
      <c r="C26" s="351"/>
      <c r="D26" s="351"/>
      <c r="E26" s="351"/>
      <c r="F26" s="351"/>
      <c r="G26" s="351"/>
      <c r="H26" s="351"/>
      <c r="I26" s="351"/>
      <c r="J26" s="351"/>
      <c r="K26" s="351"/>
      <c r="L26" s="351"/>
      <c r="M26" s="351"/>
      <c r="N26" s="351"/>
      <c r="O26" s="351"/>
      <c r="P26" s="351"/>
      <c r="Q26" s="351"/>
      <c r="R26" s="351"/>
      <c r="S26" s="351"/>
      <c r="T26" s="351"/>
      <c r="U26" s="351"/>
      <c r="V26" s="351"/>
      <c r="W26" s="351"/>
      <c r="X26" s="351"/>
      <c r="Y26" s="351"/>
      <c r="Z26" s="351"/>
      <c r="AA26" s="351"/>
      <c r="AB26" s="351"/>
      <c r="AC26" s="351"/>
      <c r="AD26" s="351"/>
      <c r="AE26" s="351"/>
      <c r="AF26" s="351"/>
      <c r="AG26" s="351"/>
      <c r="AH26" s="351"/>
      <c r="AI26" s="351"/>
      <c r="AJ26" s="351"/>
      <c r="AK26" s="351"/>
      <c r="AL26" s="327"/>
      <c r="AM26" s="356" t="s">
        <v>1751</v>
      </c>
      <c r="AN26" s="351"/>
      <c r="AO26" s="351"/>
      <c r="AP26" s="326"/>
      <c r="AQ26" s="356" t="s">
        <v>1752</v>
      </c>
      <c r="AR26" s="351"/>
      <c r="AS26" s="312"/>
      <c r="AT26" s="312"/>
      <c r="AU26" s="312"/>
      <c r="AV26" s="312"/>
      <c r="AW26" s="312"/>
      <c r="AX26" s="312"/>
      <c r="AY26" s="324"/>
      <c r="AZ26" s="9"/>
    </row>
    <row r="27" spans="1:52" ht="7.5" customHeight="1" x14ac:dyDescent="0.3">
      <c r="A27" s="275"/>
      <c r="B27" s="256"/>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74"/>
      <c r="AI27" s="273"/>
      <c r="AJ27" s="256"/>
      <c r="AK27" s="274"/>
      <c r="AL27" s="256"/>
      <c r="AM27" s="256"/>
      <c r="AN27" s="256"/>
      <c r="AO27" s="256"/>
      <c r="AP27" s="256"/>
      <c r="AQ27" s="256"/>
      <c r="AR27" s="256"/>
      <c r="AS27" s="256"/>
      <c r="AT27" s="256"/>
      <c r="AU27" s="256"/>
      <c r="AV27" s="256"/>
      <c r="AW27" s="256"/>
      <c r="AX27" s="256"/>
      <c r="AY27" s="272"/>
      <c r="AZ27" s="9"/>
    </row>
    <row r="28" spans="1:52" ht="7.5" customHeight="1" thickBot="1" x14ac:dyDescent="0.35">
      <c r="A28" s="41"/>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46"/>
      <c r="AI28" s="45"/>
      <c r="AJ28" s="9"/>
      <c r="AK28" s="46"/>
      <c r="AL28" s="9"/>
      <c r="AM28" s="9"/>
      <c r="AN28" s="9"/>
      <c r="AO28" s="9"/>
      <c r="AP28" s="9"/>
      <c r="AQ28" s="9"/>
      <c r="AR28" s="9"/>
      <c r="AS28" s="9"/>
      <c r="AT28" s="9"/>
      <c r="AU28" s="9"/>
      <c r="AV28" s="9"/>
      <c r="AW28" s="9"/>
      <c r="AX28" s="9"/>
      <c r="AY28" s="9"/>
      <c r="AZ28" s="9"/>
    </row>
    <row r="29" spans="1:52" s="8" customFormat="1" ht="15" customHeight="1" thickBot="1" x14ac:dyDescent="0.35">
      <c r="A29" s="396" t="s">
        <v>4372</v>
      </c>
      <c r="B29" s="397"/>
      <c r="C29" s="397"/>
      <c r="D29" s="397"/>
      <c r="E29" s="397"/>
      <c r="F29" s="397"/>
      <c r="G29" s="397"/>
      <c r="H29" s="397"/>
      <c r="I29" s="397"/>
      <c r="J29" s="397"/>
      <c r="K29" s="397"/>
      <c r="L29" s="397"/>
      <c r="M29" s="397"/>
      <c r="N29" s="397"/>
      <c r="O29" s="397"/>
      <c r="P29" s="397"/>
      <c r="Q29" s="397"/>
      <c r="R29" s="397"/>
      <c r="S29" s="397"/>
      <c r="T29" s="397"/>
      <c r="U29" s="397"/>
      <c r="V29" s="397"/>
      <c r="W29" s="397"/>
      <c r="X29" s="397"/>
      <c r="Y29" s="397"/>
      <c r="Z29" s="397"/>
      <c r="AA29" s="397"/>
      <c r="AB29" s="397"/>
      <c r="AC29" s="397"/>
      <c r="AD29" s="397"/>
      <c r="AE29" s="397"/>
      <c r="AF29" s="397"/>
      <c r="AG29" s="319"/>
      <c r="AH29" s="320"/>
      <c r="AI29" s="417" t="s">
        <v>4371</v>
      </c>
      <c r="AJ29" s="418"/>
      <c r="AK29" s="418"/>
      <c r="AL29" s="418"/>
      <c r="AM29" s="418"/>
      <c r="AN29" s="418"/>
      <c r="AO29" s="418"/>
      <c r="AP29" s="418"/>
      <c r="AQ29" s="418"/>
      <c r="AR29" s="418"/>
      <c r="AS29" s="418"/>
      <c r="AT29" s="320"/>
      <c r="AU29" s="321"/>
      <c r="AV29" s="322"/>
      <c r="AW29" s="323"/>
      <c r="AX29" s="323"/>
      <c r="AY29" s="323"/>
    </row>
    <row r="30" spans="1:52" s="8" customFormat="1" ht="6" customHeight="1" thickBot="1" x14ac:dyDescent="0.3">
      <c r="A30" s="499"/>
      <c r="B30" s="500"/>
      <c r="C30" s="500"/>
      <c r="D30" s="500"/>
      <c r="E30" s="500"/>
      <c r="F30" s="500"/>
      <c r="G30" s="500"/>
      <c r="H30" s="500"/>
      <c r="I30" s="500"/>
      <c r="J30" s="500"/>
      <c r="K30" s="500"/>
      <c r="L30" s="500"/>
      <c r="M30" s="500"/>
      <c r="N30" s="500"/>
      <c r="O30" s="500"/>
      <c r="P30" s="500"/>
      <c r="Q30" s="500"/>
      <c r="R30" s="500"/>
      <c r="S30" s="500"/>
      <c r="T30" s="500"/>
      <c r="U30" s="500"/>
      <c r="V30" s="500"/>
      <c r="W30" s="500"/>
      <c r="X30" s="500"/>
      <c r="Y30" s="500"/>
      <c r="Z30" s="500"/>
      <c r="AA30" s="500"/>
      <c r="AB30" s="500"/>
      <c r="AC30" s="500"/>
      <c r="AD30" s="500"/>
      <c r="AE30" s="500"/>
      <c r="AF30" s="500"/>
      <c r="AG30" s="500"/>
      <c r="AH30" s="500"/>
      <c r="AI30" s="500"/>
      <c r="AJ30" s="500"/>
      <c r="AK30" s="500"/>
      <c r="AL30" s="500"/>
      <c r="AM30" s="500"/>
      <c r="AN30" s="500"/>
      <c r="AO30" s="500"/>
      <c r="AP30" s="500"/>
      <c r="AQ30" s="500"/>
      <c r="AR30" s="500"/>
      <c r="AS30" s="500"/>
      <c r="AT30" s="500"/>
      <c r="AU30" s="500"/>
      <c r="AV30" s="500"/>
      <c r="AW30" s="500"/>
      <c r="AX30" s="500"/>
      <c r="AY30" s="500"/>
    </row>
    <row r="31" spans="1:52" ht="16.5" customHeight="1" thickTop="1" thickBot="1" x14ac:dyDescent="0.35">
      <c r="A31" s="403" t="s">
        <v>4358</v>
      </c>
      <c r="B31" s="404"/>
      <c r="C31" s="404"/>
      <c r="D31" s="404"/>
      <c r="E31" s="404"/>
      <c r="F31" s="404"/>
      <c r="G31" s="404"/>
      <c r="H31" s="404"/>
      <c r="I31" s="404"/>
      <c r="J31" s="404"/>
      <c r="K31" s="404"/>
      <c r="L31" s="405" t="s">
        <v>4357</v>
      </c>
      <c r="M31" s="404"/>
      <c r="N31" s="404"/>
      <c r="O31" s="404"/>
      <c r="P31" s="404"/>
      <c r="Q31" s="495"/>
      <c r="R31" s="495"/>
      <c r="S31" s="495"/>
      <c r="T31" s="495"/>
      <c r="U31" s="495"/>
      <c r="V31" s="495"/>
      <c r="W31" s="504" t="s">
        <v>141</v>
      </c>
      <c r="X31" s="505"/>
      <c r="Y31" s="505"/>
      <c r="Z31" s="505"/>
      <c r="AA31" s="505"/>
      <c r="AB31" s="505"/>
      <c r="AC31" s="505"/>
      <c r="AD31" s="505"/>
      <c r="AE31" s="505"/>
      <c r="AF31" s="505"/>
      <c r="AG31" s="505"/>
      <c r="AH31" s="505"/>
      <c r="AI31" s="505"/>
      <c r="AJ31" s="505"/>
      <c r="AK31" s="501" t="s">
        <v>861</v>
      </c>
      <c r="AL31" s="502"/>
      <c r="AM31" s="502"/>
      <c r="AN31" s="502"/>
      <c r="AO31" s="502"/>
      <c r="AP31" s="502"/>
      <c r="AQ31" s="502"/>
      <c r="AR31" s="503" t="s">
        <v>5163</v>
      </c>
      <c r="AS31" s="503"/>
      <c r="AT31" s="503"/>
      <c r="AU31" s="503"/>
      <c r="AV31" s="503"/>
      <c r="AW31" s="503"/>
      <c r="AX31" s="503"/>
      <c r="AY31" s="503"/>
      <c r="AZ31" s="328"/>
    </row>
    <row r="32" spans="1:52" ht="17.25" customHeight="1" x14ac:dyDescent="0.3">
      <c r="A32" s="439" t="s">
        <v>142</v>
      </c>
      <c r="B32" s="440"/>
      <c r="C32" s="440"/>
      <c r="D32" s="440"/>
      <c r="E32" s="440"/>
      <c r="F32" s="440"/>
      <c r="G32" s="436" t="str">
        <f>IF(O38="","",(VLOOKUP(O38,pcls,2,FALSE)))</f>
        <v/>
      </c>
      <c r="H32" s="437"/>
      <c r="I32" s="437"/>
      <c r="J32" s="437"/>
      <c r="K32" s="437"/>
      <c r="L32" s="437"/>
      <c r="M32" s="437"/>
      <c r="N32" s="437"/>
      <c r="O32" s="437"/>
      <c r="P32" s="437"/>
      <c r="Q32" s="437"/>
      <c r="R32" s="437"/>
      <c r="S32" s="437"/>
      <c r="T32" s="437"/>
      <c r="U32" s="437"/>
      <c r="V32" s="120"/>
      <c r="W32" s="398" t="s">
        <v>1754</v>
      </c>
      <c r="X32" s="398"/>
      <c r="Y32" s="398"/>
      <c r="Z32" s="398"/>
      <c r="AA32" s="398"/>
      <c r="AB32" s="399"/>
      <c r="AC32" s="382" t="s">
        <v>2202</v>
      </c>
      <c r="AD32" s="382"/>
      <c r="AE32" s="382"/>
      <c r="AF32" s="382"/>
      <c r="AG32" s="382"/>
      <c r="AH32" s="382"/>
      <c r="AI32" s="382"/>
      <c r="AJ32" s="382"/>
      <c r="AK32" s="382"/>
      <c r="AL32" s="382"/>
      <c r="AM32" s="382"/>
      <c r="AN32" s="382"/>
      <c r="AO32" s="382"/>
      <c r="AP32" s="382"/>
      <c r="AQ32" s="382"/>
      <c r="AR32" s="382"/>
      <c r="AS32" s="382"/>
      <c r="AT32" s="382"/>
      <c r="AU32" s="382"/>
      <c r="AV32" s="382"/>
      <c r="AW32" s="382"/>
      <c r="AX32" s="382"/>
      <c r="AY32" s="382"/>
      <c r="AZ32" s="382"/>
    </row>
    <row r="33" spans="1:63" ht="18.75" customHeight="1" x14ac:dyDescent="0.3">
      <c r="A33" s="411" t="s">
        <v>1754</v>
      </c>
      <c r="B33" s="411"/>
      <c r="C33" s="411"/>
      <c r="D33" s="411"/>
      <c r="E33" s="411"/>
      <c r="F33" s="412"/>
      <c r="G33" s="438"/>
      <c r="H33" s="438"/>
      <c r="I33" s="438"/>
      <c r="J33" s="438"/>
      <c r="K33" s="438"/>
      <c r="L33" s="438"/>
      <c r="M33" s="438"/>
      <c r="N33" s="438"/>
      <c r="O33" s="438"/>
      <c r="P33" s="438"/>
      <c r="Q33" s="438"/>
      <c r="R33" s="438"/>
      <c r="S33" s="438"/>
      <c r="T33" s="438"/>
      <c r="U33" s="438"/>
      <c r="V33" s="120"/>
      <c r="W33" s="398" t="s">
        <v>862</v>
      </c>
      <c r="X33" s="398"/>
      <c r="Y33" s="398"/>
      <c r="Z33" s="398"/>
      <c r="AA33" s="398"/>
      <c r="AB33" s="398"/>
      <c r="AC33" s="398"/>
      <c r="AD33" s="398"/>
      <c r="AE33" s="398"/>
      <c r="AF33" s="387" t="str">
        <f>IF(AC34="","",(VLOOKUP(AC34,'Acct &amp; Prog'!$A$51:$B$1534,2,FALSE)))</f>
        <v>Civil Const and Env Engineering</v>
      </c>
      <c r="AG33" s="387"/>
      <c r="AH33" s="387"/>
      <c r="AI33" s="387"/>
      <c r="AJ33" s="387"/>
      <c r="AK33" s="387"/>
      <c r="AL33" s="387"/>
      <c r="AM33" s="387"/>
      <c r="AN33" s="387"/>
      <c r="AO33" s="387"/>
      <c r="AP33" s="387"/>
      <c r="AQ33" s="387"/>
      <c r="AR33" s="387"/>
      <c r="AS33" s="387"/>
      <c r="AT33" s="387"/>
      <c r="AU33" s="387"/>
      <c r="AV33" s="387"/>
      <c r="AW33" s="387"/>
      <c r="AX33" s="387"/>
      <c r="AY33" s="387"/>
      <c r="AZ33" s="387"/>
    </row>
    <row r="34" spans="1:63" ht="4.5" customHeight="1" x14ac:dyDescent="0.3">
      <c r="A34" s="413" t="s">
        <v>862</v>
      </c>
      <c r="B34" s="413"/>
      <c r="C34" s="413"/>
      <c r="D34" s="413"/>
      <c r="E34" s="413"/>
      <c r="F34" s="413"/>
      <c r="G34" s="413"/>
      <c r="H34" s="510" t="s">
        <v>123</v>
      </c>
      <c r="I34" s="511"/>
      <c r="J34" s="511"/>
      <c r="K34" s="511"/>
      <c r="L34" s="511"/>
      <c r="M34" s="511"/>
      <c r="N34" s="511"/>
      <c r="O34" s="511"/>
      <c r="P34" s="511"/>
      <c r="Q34" s="511"/>
      <c r="R34" s="511"/>
      <c r="S34" s="511"/>
      <c r="T34" s="511"/>
      <c r="U34" s="511"/>
      <c r="V34" s="380"/>
      <c r="W34" s="398" t="s">
        <v>136</v>
      </c>
      <c r="X34" s="398"/>
      <c r="Y34" s="398"/>
      <c r="Z34" s="398"/>
      <c r="AA34" s="399"/>
      <c r="AB34" s="400"/>
      <c r="AC34" s="388">
        <v>214231</v>
      </c>
      <c r="AD34" s="389"/>
      <c r="AE34" s="389"/>
      <c r="AF34" s="329" t="s">
        <v>1757</v>
      </c>
      <c r="AG34" s="330"/>
      <c r="AH34" s="330"/>
      <c r="AI34" s="330"/>
      <c r="AJ34" s="330"/>
      <c r="AK34" s="331"/>
      <c r="AL34" s="331"/>
      <c r="AM34" s="331"/>
      <c r="AN34" s="331"/>
      <c r="AO34" s="332"/>
      <c r="AP34" s="332"/>
      <c r="AQ34" s="332"/>
      <c r="AR34" s="332"/>
      <c r="AS34" s="332"/>
      <c r="AT34" s="332"/>
      <c r="AU34" s="332"/>
      <c r="AV34" s="332"/>
      <c r="AW34" s="332"/>
      <c r="AX34" s="332"/>
      <c r="AY34" s="332"/>
      <c r="AZ34" s="332"/>
      <c r="BA34" s="25"/>
    </row>
    <row r="35" spans="1:63" ht="12.75" customHeight="1" thickBot="1" x14ac:dyDescent="0.3">
      <c r="A35" s="413"/>
      <c r="B35" s="413"/>
      <c r="C35" s="413"/>
      <c r="D35" s="413"/>
      <c r="E35" s="413"/>
      <c r="F35" s="413"/>
      <c r="G35" s="413"/>
      <c r="H35" s="512"/>
      <c r="I35" s="512"/>
      <c r="J35" s="512"/>
      <c r="K35" s="512"/>
      <c r="L35" s="512"/>
      <c r="M35" s="512"/>
      <c r="N35" s="512"/>
      <c r="O35" s="512"/>
      <c r="P35" s="512"/>
      <c r="Q35" s="512"/>
      <c r="R35" s="512"/>
      <c r="S35" s="512"/>
      <c r="T35" s="512"/>
      <c r="U35" s="512"/>
      <c r="V35" s="381"/>
      <c r="W35" s="398"/>
      <c r="X35" s="398"/>
      <c r="Y35" s="398"/>
      <c r="Z35" s="398"/>
      <c r="AA35" s="399"/>
      <c r="AB35" s="400"/>
      <c r="AC35" s="390"/>
      <c r="AD35" s="390"/>
      <c r="AE35" s="390"/>
      <c r="AF35" s="513" t="s">
        <v>3180</v>
      </c>
      <c r="AG35" s="514"/>
      <c r="AH35" s="514"/>
      <c r="AI35" s="514"/>
      <c r="AJ35" s="655" t="s">
        <v>3181</v>
      </c>
      <c r="AK35" s="655"/>
      <c r="AL35" s="656"/>
      <c r="AM35" s="180"/>
      <c r="AN35" s="278"/>
      <c r="AO35" s="383" t="s">
        <v>3182</v>
      </c>
      <c r="AP35" s="384"/>
      <c r="AQ35" s="384"/>
      <c r="AR35" s="384"/>
      <c r="AS35" s="179"/>
      <c r="AT35" s="147"/>
      <c r="AU35" s="379" t="s">
        <v>705</v>
      </c>
      <c r="AV35" s="379"/>
      <c r="AW35" s="379"/>
      <c r="AX35" s="379"/>
      <c r="AY35" s="427"/>
      <c r="AZ35" s="428"/>
      <c r="BA35" s="25"/>
      <c r="BB35" s="25"/>
    </row>
    <row r="36" spans="1:63" ht="19.5" customHeight="1" thickBot="1" x14ac:dyDescent="0.35">
      <c r="A36" s="506" t="str">
        <f>IF(F37="","",(VLOOKUP(F37,'Acct &amp; Prog'!$A$51:$B$1534,2,FALSE)))</f>
        <v/>
      </c>
      <c r="B36" s="506"/>
      <c r="C36" s="506"/>
      <c r="D36" s="506"/>
      <c r="E36" s="506"/>
      <c r="F36" s="506"/>
      <c r="G36" s="506"/>
      <c r="H36" s="506"/>
      <c r="I36" s="506"/>
      <c r="J36" s="506"/>
      <c r="K36" s="506"/>
      <c r="L36" s="506"/>
      <c r="M36" s="506"/>
      <c r="N36" s="506"/>
      <c r="O36" s="506"/>
      <c r="P36" s="506"/>
      <c r="Q36" s="506"/>
      <c r="R36" s="506"/>
      <c r="S36" s="506"/>
      <c r="T36" s="506"/>
      <c r="U36" s="506"/>
      <c r="W36" s="394" t="s">
        <v>1759</v>
      </c>
      <c r="X36" s="395"/>
      <c r="Y36" s="395"/>
      <c r="Z36" s="395"/>
      <c r="AA36" s="395"/>
      <c r="AB36" s="395"/>
      <c r="AC36" s="395"/>
      <c r="AD36" s="395"/>
      <c r="AE36" s="395"/>
      <c r="AF36" s="395"/>
      <c r="AG36" s="395" t="s">
        <v>1758</v>
      </c>
      <c r="AH36" s="400"/>
      <c r="AI36" s="429" t="s">
        <v>5164</v>
      </c>
      <c r="AJ36" s="430"/>
      <c r="AK36" s="430"/>
      <c r="AL36" s="430"/>
      <c r="AM36" s="430"/>
      <c r="AN36" s="430"/>
      <c r="AO36" s="345" t="s">
        <v>2541</v>
      </c>
      <c r="AP36" s="345"/>
      <c r="AQ36" s="451" t="s">
        <v>5165</v>
      </c>
      <c r="AR36" s="451"/>
      <c r="AS36" s="451"/>
      <c r="AT36" s="451"/>
      <c r="AU36" s="451"/>
      <c r="AV36" s="451"/>
      <c r="AW36" s="451"/>
      <c r="AX36" s="449" t="s">
        <v>3834</v>
      </c>
      <c r="AY36" s="450"/>
      <c r="AZ36" s="336"/>
      <c r="BD36" s="35"/>
      <c r="BE36" s="36"/>
    </row>
    <row r="37" spans="1:63" ht="6" customHeight="1" x14ac:dyDescent="0.3">
      <c r="A37" s="508" t="s">
        <v>139</v>
      </c>
      <c r="B37" s="508"/>
      <c r="C37" s="508"/>
      <c r="D37" s="508"/>
      <c r="E37" s="509"/>
      <c r="F37" s="515"/>
      <c r="G37" s="516"/>
      <c r="H37" s="516"/>
      <c r="I37" s="516"/>
      <c r="J37" s="85"/>
      <c r="K37" s="200" t="s">
        <v>1753</v>
      </c>
      <c r="L37" s="201"/>
      <c r="M37" s="201"/>
      <c r="N37" s="201"/>
      <c r="O37" s="201"/>
      <c r="P37" s="199"/>
      <c r="Q37" s="85"/>
      <c r="R37" s="2"/>
      <c r="S37" s="84"/>
      <c r="T37" s="84"/>
      <c r="U37" s="2"/>
      <c r="V37" s="381"/>
      <c r="W37" s="385" t="s">
        <v>2811</v>
      </c>
      <c r="X37" s="386"/>
      <c r="Y37" s="386"/>
      <c r="Z37" s="386"/>
      <c r="AA37" s="386"/>
      <c r="AB37" s="386"/>
      <c r="AC37" s="386"/>
      <c r="AD37" s="386"/>
      <c r="AE37" s="314"/>
      <c r="AF37" s="333"/>
      <c r="AG37" s="333"/>
      <c r="AH37" s="333"/>
      <c r="AI37" s="333"/>
      <c r="AJ37" s="333"/>
      <c r="AK37" s="333"/>
      <c r="AL37" s="333"/>
      <c r="AM37" s="333"/>
      <c r="AN37" s="333"/>
      <c r="AO37" s="333"/>
      <c r="AP37" s="333"/>
      <c r="AQ37" s="333"/>
      <c r="AR37" s="333"/>
      <c r="AS37" s="333"/>
      <c r="AT37" s="333"/>
      <c r="AU37" s="333"/>
      <c r="AV37" s="333"/>
      <c r="AW37" s="334"/>
      <c r="AX37" s="312"/>
      <c r="AY37" s="312"/>
      <c r="AZ37" s="334"/>
    </row>
    <row r="38" spans="1:63" ht="16.5" customHeight="1" x14ac:dyDescent="0.3">
      <c r="A38" s="508"/>
      <c r="B38" s="508"/>
      <c r="C38" s="508"/>
      <c r="D38" s="508"/>
      <c r="E38" s="509"/>
      <c r="F38" s="517"/>
      <c r="G38" s="517"/>
      <c r="H38" s="517"/>
      <c r="I38" s="517"/>
      <c r="J38" s="85"/>
      <c r="K38" s="414" t="s">
        <v>138</v>
      </c>
      <c r="L38" s="415"/>
      <c r="M38" s="415"/>
      <c r="N38" s="415"/>
      <c r="O38" s="406"/>
      <c r="P38" s="407"/>
      <c r="Q38" s="407"/>
      <c r="R38" s="407"/>
      <c r="S38" s="407"/>
      <c r="T38" s="84"/>
      <c r="U38" s="2"/>
      <c r="V38" s="381"/>
      <c r="W38" s="386"/>
      <c r="X38" s="386"/>
      <c r="Y38" s="386"/>
      <c r="Z38" s="386"/>
      <c r="AA38" s="386"/>
      <c r="AB38" s="386"/>
      <c r="AC38" s="386"/>
      <c r="AD38" s="386"/>
      <c r="AE38" s="419" t="s">
        <v>2794</v>
      </c>
      <c r="AF38" s="373"/>
      <c r="AG38" s="373"/>
      <c r="AH38" s="373"/>
      <c r="AI38" s="373"/>
      <c r="AJ38" s="373"/>
      <c r="AK38" s="373"/>
      <c r="AL38" s="373"/>
      <c r="AM38" s="373"/>
      <c r="AN38" s="373"/>
      <c r="AO38" s="373"/>
      <c r="AP38" s="373"/>
      <c r="AQ38" s="373"/>
      <c r="AR38" s="373"/>
      <c r="AS38" s="373"/>
      <c r="AT38" s="373"/>
      <c r="AU38" s="373"/>
      <c r="AV38" s="373"/>
      <c r="AW38" s="373"/>
      <c r="AX38" s="373"/>
      <c r="AY38" s="373"/>
      <c r="AZ38" s="310"/>
    </row>
    <row r="39" spans="1:63" ht="19.5" customHeight="1" x14ac:dyDescent="0.3">
      <c r="A39" s="644" t="s">
        <v>3499</v>
      </c>
      <c r="B39" s="644"/>
      <c r="C39" s="644"/>
      <c r="D39" s="653"/>
      <c r="E39" s="653"/>
      <c r="F39" s="654"/>
      <c r="G39" s="654"/>
      <c r="H39" s="654"/>
      <c r="I39" s="654"/>
      <c r="J39" s="654"/>
      <c r="K39" s="654"/>
      <c r="L39" s="654"/>
      <c r="M39" s="654"/>
      <c r="N39" s="654"/>
      <c r="O39" s="654"/>
      <c r="P39" s="654"/>
      <c r="Q39" s="654"/>
      <c r="R39" s="654"/>
      <c r="S39" s="654"/>
      <c r="T39" s="654"/>
      <c r="U39" s="2"/>
      <c r="V39" s="12"/>
      <c r="W39" s="394" t="s">
        <v>1760</v>
      </c>
      <c r="X39" s="394"/>
      <c r="Y39" s="394"/>
      <c r="Z39" s="394"/>
      <c r="AA39" s="394"/>
      <c r="AB39" s="394"/>
      <c r="AC39" s="507">
        <v>0.32</v>
      </c>
      <c r="AD39" s="507"/>
      <c r="AE39" s="507"/>
      <c r="AF39" s="507"/>
      <c r="AG39" s="657" t="s">
        <v>857</v>
      </c>
      <c r="AH39" s="657"/>
      <c r="AI39" s="657"/>
      <c r="AJ39" s="657"/>
      <c r="AK39" s="657"/>
      <c r="AL39" s="657"/>
      <c r="AM39" s="657"/>
      <c r="AN39" s="668" t="s">
        <v>1761</v>
      </c>
      <c r="AO39" s="668"/>
      <c r="AP39" s="668"/>
      <c r="AQ39" s="668"/>
      <c r="AR39" s="668"/>
      <c r="AS39" s="420"/>
      <c r="AT39" s="420"/>
      <c r="AU39" s="420"/>
      <c r="AV39" s="420"/>
      <c r="AW39" s="420"/>
      <c r="AX39" s="420"/>
      <c r="AY39" s="420"/>
      <c r="AZ39" s="420"/>
    </row>
    <row r="40" spans="1:63" ht="5.25" customHeight="1" x14ac:dyDescent="0.25">
      <c r="A40" s="643" t="s">
        <v>1755</v>
      </c>
      <c r="B40" s="643"/>
      <c r="C40" s="643"/>
      <c r="D40" s="643"/>
      <c r="E40" s="641"/>
      <c r="F40" s="641"/>
      <c r="G40" s="641"/>
      <c r="H40" s="641"/>
      <c r="I40" s="641"/>
      <c r="J40" s="641"/>
      <c r="K40" s="641"/>
      <c r="L40" s="641"/>
      <c r="M40" s="641"/>
      <c r="N40" s="641"/>
      <c r="O40" s="641"/>
      <c r="P40" s="641"/>
      <c r="Q40" s="641"/>
      <c r="R40" s="641"/>
      <c r="S40" s="641"/>
      <c r="T40" s="641"/>
      <c r="U40" s="416"/>
      <c r="V40" s="381"/>
      <c r="W40" s="394" t="s">
        <v>1762</v>
      </c>
      <c r="X40" s="395"/>
      <c r="Y40" s="395"/>
      <c r="Z40" s="395"/>
      <c r="AA40" s="395"/>
      <c r="AB40" s="395"/>
      <c r="AC40" s="408">
        <v>9000</v>
      </c>
      <c r="AD40" s="408"/>
      <c r="AE40" s="408"/>
      <c r="AF40" s="408"/>
      <c r="AG40" s="408"/>
      <c r="AH40" s="408"/>
      <c r="AI40" s="409"/>
      <c r="AJ40" s="523" t="s">
        <v>1343</v>
      </c>
      <c r="AK40" s="523"/>
      <c r="AL40" s="523"/>
      <c r="AM40" s="523"/>
      <c r="AN40" s="523"/>
      <c r="AO40" s="523"/>
      <c r="AP40" s="523"/>
      <c r="AQ40" s="523"/>
      <c r="AR40" s="523"/>
      <c r="AS40" s="424">
        <v>3000</v>
      </c>
      <c r="AT40" s="425"/>
      <c r="AU40" s="425"/>
      <c r="AV40" s="425"/>
      <c r="AW40" s="425"/>
      <c r="AX40" s="425"/>
      <c r="AY40" s="425"/>
      <c r="AZ40" s="425"/>
    </row>
    <row r="41" spans="1:63" ht="13.5" customHeight="1" x14ac:dyDescent="0.25">
      <c r="A41" s="643"/>
      <c r="B41" s="643"/>
      <c r="C41" s="643"/>
      <c r="D41" s="643"/>
      <c r="E41" s="642"/>
      <c r="F41" s="642"/>
      <c r="G41" s="642"/>
      <c r="H41" s="642"/>
      <c r="I41" s="642"/>
      <c r="J41" s="642"/>
      <c r="K41" s="642"/>
      <c r="L41" s="642"/>
      <c r="M41" s="642"/>
      <c r="N41" s="642"/>
      <c r="O41" s="642"/>
      <c r="P41" s="642"/>
      <c r="Q41" s="642"/>
      <c r="R41" s="642"/>
      <c r="S41" s="642"/>
      <c r="T41" s="642"/>
      <c r="U41" s="416"/>
      <c r="V41" s="381"/>
      <c r="W41" s="395"/>
      <c r="X41" s="395"/>
      <c r="Y41" s="395"/>
      <c r="Z41" s="395"/>
      <c r="AA41" s="395"/>
      <c r="AB41" s="395"/>
      <c r="AC41" s="410"/>
      <c r="AD41" s="410"/>
      <c r="AE41" s="410"/>
      <c r="AF41" s="410"/>
      <c r="AG41" s="410"/>
      <c r="AH41" s="410"/>
      <c r="AI41" s="373"/>
      <c r="AJ41" s="523"/>
      <c r="AK41" s="523"/>
      <c r="AL41" s="523"/>
      <c r="AM41" s="523"/>
      <c r="AN41" s="523"/>
      <c r="AO41" s="523"/>
      <c r="AP41" s="523"/>
      <c r="AQ41" s="523"/>
      <c r="AR41" s="523"/>
      <c r="AS41" s="426"/>
      <c r="AT41" s="426"/>
      <c r="AU41" s="426"/>
      <c r="AV41" s="426"/>
      <c r="AW41" s="426"/>
      <c r="AX41" s="426"/>
      <c r="AY41" s="426"/>
      <c r="AZ41" s="426"/>
      <c r="BD41" s="37"/>
    </row>
    <row r="42" spans="1:63" ht="20.25" customHeight="1" x14ac:dyDescent="0.3">
      <c r="A42" s="643" t="s">
        <v>1756</v>
      </c>
      <c r="B42" s="643"/>
      <c r="C42" s="643"/>
      <c r="D42" s="643"/>
      <c r="E42" s="643"/>
      <c r="F42" s="643"/>
      <c r="G42" s="643"/>
      <c r="H42" s="648"/>
      <c r="I42" s="648"/>
      <c r="J42" s="648"/>
      <c r="K42" s="648"/>
      <c r="L42" s="648"/>
      <c r="M42" s="648"/>
      <c r="N42" s="648"/>
      <c r="O42" s="648"/>
      <c r="P42" s="648"/>
      <c r="Q42" s="648"/>
      <c r="R42" s="648"/>
      <c r="S42" s="648"/>
      <c r="T42" s="648"/>
      <c r="W42" s="651" t="s">
        <v>137</v>
      </c>
      <c r="X42" s="575"/>
      <c r="Y42" s="575"/>
      <c r="Z42" s="575"/>
      <c r="AA42" s="575"/>
      <c r="AB42" s="430" t="s">
        <v>2201</v>
      </c>
      <c r="AC42" s="430"/>
      <c r="AD42" s="430"/>
      <c r="AE42" s="430"/>
      <c r="AF42" s="394" t="s">
        <v>4356</v>
      </c>
      <c r="AG42" s="400"/>
      <c r="AH42" s="400"/>
      <c r="AI42" s="400"/>
      <c r="AJ42" s="658">
        <f>IF(AB42="","",(VLOOKUP(AB42,pcls,3,FALSE)))</f>
        <v>20</v>
      </c>
      <c r="AK42" s="658"/>
      <c r="AL42" s="335"/>
      <c r="AM42" s="659" t="s">
        <v>2812</v>
      </c>
      <c r="AN42" s="660"/>
      <c r="AO42" s="660"/>
      <c r="AP42" s="660"/>
      <c r="AQ42" s="660"/>
      <c r="AR42" s="660"/>
      <c r="AS42" s="660"/>
      <c r="AT42" s="660"/>
      <c r="AU42" s="660"/>
      <c r="AV42" s="660"/>
      <c r="AW42" s="660"/>
      <c r="AX42" s="399"/>
      <c r="AY42" s="661"/>
      <c r="AZ42" s="661"/>
      <c r="BD42" s="37"/>
    </row>
    <row r="43" spans="1:63" ht="9.75" customHeight="1" x14ac:dyDescent="0.25">
      <c r="AA43" s="652" t="str">
        <f>IF(AA42="","",VLOOKUP(AA42,'Posn Class'!D6:H15,5,FALSE))</f>
        <v/>
      </c>
      <c r="AB43" s="652"/>
      <c r="AC43" s="652"/>
      <c r="AD43" s="652"/>
      <c r="AE43" s="652"/>
      <c r="AI43" s="457" t="str">
        <f>IF(AJ42="","",(VLOOKUP(AJ42,$W$96:$X$104,2,FALSE)))</f>
        <v>Faculty</v>
      </c>
      <c r="AJ43" s="415"/>
      <c r="AK43" s="415"/>
      <c r="AL43" s="415"/>
      <c r="AM43" s="415"/>
      <c r="AN43" s="512"/>
      <c r="AO43" s="512"/>
      <c r="AP43" s="87"/>
      <c r="AQ43" s="667" t="str">
        <f>IF(AR42="","",IF(AB42=50030,"Resident Physicians",(VLOOKUP(AR42,$W$107:$X$126,2,FALSE))))</f>
        <v/>
      </c>
      <c r="AR43" s="512"/>
      <c r="AS43" s="512"/>
      <c r="AT43" s="512"/>
      <c r="AU43" s="512"/>
      <c r="AV43" s="512"/>
      <c r="AW43" s="512"/>
      <c r="AX43" s="512"/>
      <c r="AY43" s="512"/>
      <c r="AZ43" s="8"/>
    </row>
    <row r="44" spans="1:63" s="3" customFormat="1" ht="3.75" customHeight="1" thickBot="1" x14ac:dyDescent="0.3">
      <c r="A44" s="27" t="s">
        <v>1745</v>
      </c>
      <c r="B44" s="434"/>
      <c r="C44" s="434"/>
      <c r="D44" s="434"/>
      <c r="E44" s="435"/>
      <c r="F44" s="444" t="s">
        <v>1344</v>
      </c>
      <c r="G44" s="445"/>
      <c r="H44" s="445"/>
      <c r="I44" s="445"/>
      <c r="J44" s="628" t="s">
        <v>863</v>
      </c>
      <c r="K44" s="445"/>
      <c r="L44" s="445"/>
      <c r="M44" s="445"/>
      <c r="N44" s="628" t="s">
        <v>864</v>
      </c>
      <c r="O44" s="645"/>
      <c r="P44" s="645"/>
      <c r="Q44" s="645"/>
      <c r="R44" s="628" t="s">
        <v>866</v>
      </c>
      <c r="S44" s="628"/>
      <c r="U44" s="635" t="s">
        <v>130</v>
      </c>
      <c r="V44" s="511"/>
      <c r="W44" s="511"/>
      <c r="X44" s="511"/>
      <c r="Y44" s="525"/>
      <c r="Z44" s="444" t="s">
        <v>1344</v>
      </c>
      <c r="AA44" s="445"/>
      <c r="AB44" s="445"/>
      <c r="AC44" s="445"/>
      <c r="AD44" s="628" t="s">
        <v>863</v>
      </c>
      <c r="AE44" s="445"/>
      <c r="AF44" s="445"/>
      <c r="AG44" s="445"/>
      <c r="AH44" s="628" t="s">
        <v>1345</v>
      </c>
      <c r="AI44" s="445"/>
      <c r="AJ44" s="445"/>
      <c r="AK44" s="628" t="s">
        <v>865</v>
      </c>
      <c r="AL44" s="445"/>
      <c r="AM44" s="445"/>
      <c r="AN44" s="33"/>
      <c r="AO44" s="33"/>
      <c r="AP44" s="250"/>
      <c r="AQ44" s="251"/>
      <c r="AR44" s="251"/>
      <c r="AS44" s="251"/>
      <c r="AT44" s="33"/>
      <c r="AU44" s="250"/>
      <c r="AV44" s="251"/>
      <c r="AW44" s="251"/>
      <c r="AX44" s="251"/>
      <c r="AY44" s="33"/>
      <c r="AZ44" s="38"/>
    </row>
    <row r="45" spans="1:63" s="3" customFormat="1" ht="11.25" customHeight="1" thickBot="1" x14ac:dyDescent="0.3">
      <c r="A45" s="28"/>
      <c r="B45" s="441" t="s">
        <v>130</v>
      </c>
      <c r="C45" s="442"/>
      <c r="D45" s="442"/>
      <c r="E45" s="443"/>
      <c r="F45" s="446"/>
      <c r="G45" s="445"/>
      <c r="H45" s="445"/>
      <c r="I45" s="445"/>
      <c r="J45" s="445"/>
      <c r="K45" s="445"/>
      <c r="L45" s="445"/>
      <c r="M45" s="445"/>
      <c r="N45" s="645"/>
      <c r="O45" s="645"/>
      <c r="P45" s="645"/>
      <c r="Q45" s="645"/>
      <c r="R45" s="628"/>
      <c r="S45" s="628"/>
      <c r="U45" s="636"/>
      <c r="V45" s="415"/>
      <c r="W45" s="415"/>
      <c r="X45" s="415"/>
      <c r="Y45" s="637"/>
      <c r="Z45" s="446"/>
      <c r="AA45" s="445"/>
      <c r="AB45" s="445"/>
      <c r="AC45" s="445"/>
      <c r="AD45" s="445"/>
      <c r="AE45" s="445"/>
      <c r="AF45" s="445"/>
      <c r="AG45" s="445"/>
      <c r="AH45" s="445"/>
      <c r="AI45" s="445"/>
      <c r="AJ45" s="445"/>
      <c r="AK45" s="445"/>
      <c r="AL45" s="445"/>
      <c r="AM45" s="445"/>
      <c r="AN45" s="629" t="s">
        <v>4127</v>
      </c>
      <c r="AO45" s="630"/>
      <c r="AP45" s="630"/>
      <c r="AQ45" s="630"/>
      <c r="AR45" s="630"/>
      <c r="AS45" s="630"/>
      <c r="AT45" s="630"/>
      <c r="AU45" s="630"/>
      <c r="AV45" s="630"/>
      <c r="AW45" s="630"/>
      <c r="AX45" s="631"/>
      <c r="AY45" s="253"/>
      <c r="AZ45" s="34"/>
    </row>
    <row r="46" spans="1:63" s="3" customFormat="1" ht="12" customHeight="1" x14ac:dyDescent="0.25">
      <c r="A46" s="28"/>
      <c r="B46" s="441" t="s">
        <v>131</v>
      </c>
      <c r="C46" s="646"/>
      <c r="D46" s="646"/>
      <c r="E46" s="647"/>
      <c r="F46" s="446"/>
      <c r="G46" s="445"/>
      <c r="H46" s="445"/>
      <c r="I46" s="445"/>
      <c r="J46" s="445"/>
      <c r="K46" s="445"/>
      <c r="L46" s="445"/>
      <c r="M46" s="445"/>
      <c r="N46" s="645"/>
      <c r="O46" s="645"/>
      <c r="P46" s="645"/>
      <c r="Q46" s="645"/>
      <c r="R46" s="628"/>
      <c r="S46" s="628"/>
      <c r="U46" s="649" t="s">
        <v>131</v>
      </c>
      <c r="V46" s="512"/>
      <c r="W46" s="512"/>
      <c r="X46" s="512"/>
      <c r="Y46" s="650"/>
      <c r="Z46" s="446"/>
      <c r="AA46" s="445"/>
      <c r="AB46" s="445"/>
      <c r="AC46" s="445"/>
      <c r="AD46" s="445"/>
      <c r="AE46" s="445"/>
      <c r="AF46" s="445"/>
      <c r="AG46" s="445"/>
      <c r="AH46" s="445"/>
      <c r="AI46" s="445"/>
      <c r="AJ46" s="445"/>
      <c r="AK46" s="445"/>
      <c r="AL46" s="445"/>
      <c r="AM46" s="445"/>
      <c r="AN46" s="662" t="s">
        <v>145</v>
      </c>
      <c r="AO46" s="663"/>
      <c r="AP46" s="663"/>
      <c r="AQ46" s="663"/>
      <c r="AR46" s="664"/>
      <c r="AS46" s="252" t="s">
        <v>144</v>
      </c>
      <c r="AT46" s="625" t="s">
        <v>1326</v>
      </c>
      <c r="AU46" s="626"/>
      <c r="AV46" s="626"/>
      <c r="AW46" s="626"/>
      <c r="AX46" s="626"/>
      <c r="AY46" s="626"/>
      <c r="AZ46" s="627"/>
      <c r="BD46" s="624" t="s">
        <v>2627</v>
      </c>
      <c r="BE46" s="624"/>
      <c r="BF46" s="104"/>
      <c r="BG46" s="624" t="s">
        <v>111</v>
      </c>
      <c r="BH46" s="624"/>
      <c r="BI46" s="104"/>
      <c r="BJ46" s="624" t="s">
        <v>121</v>
      </c>
      <c r="BK46" s="624"/>
    </row>
    <row r="47" spans="1:63" ht="18" customHeight="1" x14ac:dyDescent="0.3">
      <c r="A47" s="95" t="s">
        <v>1763</v>
      </c>
      <c r="B47" s="447"/>
      <c r="C47" s="448"/>
      <c r="D47" s="448"/>
      <c r="E47" s="448"/>
      <c r="F47" s="357"/>
      <c r="G47" s="358"/>
      <c r="H47" s="358"/>
      <c r="I47" s="359"/>
      <c r="J47" s="431"/>
      <c r="K47" s="432"/>
      <c r="L47" s="432"/>
      <c r="M47" s="433"/>
      <c r="N47" s="526"/>
      <c r="O47" s="527"/>
      <c r="P47" s="527"/>
      <c r="Q47" s="527"/>
      <c r="R47" s="526"/>
      <c r="S47" s="526"/>
      <c r="T47" s="96"/>
      <c r="U47" s="338">
        <f>IF(OR(BE47,BH47,BK47),"E",ROW()-46)</f>
        <v>1</v>
      </c>
      <c r="V47" s="528">
        <v>100</v>
      </c>
      <c r="W47" s="529"/>
      <c r="X47" s="529"/>
      <c r="Y47" s="529"/>
      <c r="Z47" s="632">
        <v>11007</v>
      </c>
      <c r="AA47" s="633"/>
      <c r="AB47" s="633"/>
      <c r="AC47" s="633"/>
      <c r="AD47" s="634">
        <v>214231</v>
      </c>
      <c r="AE47" s="634"/>
      <c r="AF47" s="634"/>
      <c r="AG47" s="634"/>
      <c r="AH47" s="634">
        <v>601350</v>
      </c>
      <c r="AI47" s="634"/>
      <c r="AJ47" s="634"/>
      <c r="AK47" s="634">
        <v>100</v>
      </c>
      <c r="AL47" s="633"/>
      <c r="AM47" s="633"/>
      <c r="AN47" s="638">
        <v>3000</v>
      </c>
      <c r="AO47" s="639"/>
      <c r="AP47" s="639"/>
      <c r="AQ47" s="639"/>
      <c r="AR47" s="640"/>
      <c r="AS47" s="337"/>
      <c r="AT47" s="665"/>
      <c r="AU47" s="666"/>
      <c r="AV47" s="666"/>
      <c r="AW47" s="666"/>
      <c r="AX47" s="666"/>
      <c r="AY47" s="666"/>
      <c r="AZ47" s="666"/>
      <c r="BD47" s="86">
        <f>IF(AD47="","",(VLOOKUP(AD47,org,1,FALSE)))</f>
        <v>214231</v>
      </c>
      <c r="BE47" s="86" t="b">
        <f>ISNA(BD47)</f>
        <v>0</v>
      </c>
      <c r="BF47" s="86"/>
      <c r="BG47" s="86">
        <f t="shared" ref="BG47:BG54" si="0">IF(AH47="","",(VLOOKUP(AH47,acct,1,FALSE)))</f>
        <v>601350</v>
      </c>
      <c r="BH47" s="86" t="b">
        <f>ISNA(BG47)</f>
        <v>0</v>
      </c>
      <c r="BI47" s="86"/>
      <c r="BJ47" s="86">
        <f t="shared" ref="BJ47:BJ54" si="1">IF(AK47="","",(VLOOKUP(AK47,prg,1,FALSE)))</f>
        <v>100</v>
      </c>
      <c r="BK47" s="86" t="b">
        <f>ISNA(BJ47)</f>
        <v>0</v>
      </c>
    </row>
    <row r="48" spans="1:63" ht="18" customHeight="1" x14ac:dyDescent="0.3">
      <c r="A48" s="31" t="s">
        <v>1764</v>
      </c>
      <c r="B48" s="447"/>
      <c r="C48" s="448"/>
      <c r="D48" s="448"/>
      <c r="E48" s="448"/>
      <c r="F48" s="357"/>
      <c r="G48" s="358"/>
      <c r="H48" s="358"/>
      <c r="I48" s="359"/>
      <c r="J48" s="431"/>
      <c r="K48" s="432"/>
      <c r="L48" s="432"/>
      <c r="M48" s="433"/>
      <c r="N48" s="526"/>
      <c r="O48" s="527"/>
      <c r="P48" s="527"/>
      <c r="Q48" s="527"/>
      <c r="R48" s="526"/>
      <c r="S48" s="526"/>
      <c r="U48" s="265">
        <f t="shared" ref="U48:U54" si="2">IF(OR(BE48,BH48,BK48),"E",ROW()-46)</f>
        <v>2</v>
      </c>
      <c r="V48" s="360">
        <v>0</v>
      </c>
      <c r="W48" s="361"/>
      <c r="X48" s="361"/>
      <c r="Y48" s="361"/>
      <c r="Z48" s="401"/>
      <c r="AA48" s="402"/>
      <c r="AB48" s="402"/>
      <c r="AC48" s="402"/>
      <c r="AD48" s="374"/>
      <c r="AE48" s="374"/>
      <c r="AF48" s="374"/>
      <c r="AG48" s="374"/>
      <c r="AH48" s="374"/>
      <c r="AI48" s="374"/>
      <c r="AJ48" s="374"/>
      <c r="AK48" s="374"/>
      <c r="AL48" s="402"/>
      <c r="AM48" s="402"/>
      <c r="AN48" s="421">
        <v>0</v>
      </c>
      <c r="AO48" s="422"/>
      <c r="AP48" s="422"/>
      <c r="AQ48" s="422"/>
      <c r="AR48" s="423"/>
      <c r="AS48" s="78"/>
      <c r="AT48" s="377"/>
      <c r="AU48" s="378"/>
      <c r="AV48" s="378"/>
      <c r="AW48" s="378"/>
      <c r="AX48" s="378"/>
      <c r="AY48" s="378"/>
      <c r="AZ48" s="378"/>
      <c r="BD48" s="86" t="str">
        <f>IF(AD48="","",(VLOOKUP(AD48,'Acct &amp; Prog'!$A$51:$A$1134,1,FALSE)))</f>
        <v/>
      </c>
      <c r="BE48" s="86" t="b">
        <f t="shared" ref="BE48:BE54" si="3">ISNA(BD48)</f>
        <v>0</v>
      </c>
      <c r="BF48" s="86"/>
      <c r="BG48" s="86" t="str">
        <f t="shared" si="0"/>
        <v/>
      </c>
      <c r="BH48" s="86" t="b">
        <f t="shared" ref="BH48:BH54" si="4">ISNA(BG48)</f>
        <v>0</v>
      </c>
      <c r="BI48" s="86"/>
      <c r="BJ48" s="86" t="str">
        <f t="shared" si="1"/>
        <v/>
      </c>
      <c r="BK48" s="86" t="b">
        <f t="shared" ref="BK48:BK54" si="5">ISNA(BJ48)</f>
        <v>0</v>
      </c>
    </row>
    <row r="49" spans="1:63" ht="18" customHeight="1" x14ac:dyDescent="0.3">
      <c r="A49" s="32" t="s">
        <v>1765</v>
      </c>
      <c r="B49" s="447"/>
      <c r="C49" s="448"/>
      <c r="D49" s="448"/>
      <c r="E49" s="448"/>
      <c r="F49" s="357"/>
      <c r="G49" s="358"/>
      <c r="H49" s="358"/>
      <c r="I49" s="359"/>
      <c r="J49" s="431"/>
      <c r="K49" s="432"/>
      <c r="L49" s="432"/>
      <c r="M49" s="433"/>
      <c r="N49" s="526"/>
      <c r="O49" s="527"/>
      <c r="P49" s="527"/>
      <c r="Q49" s="527"/>
      <c r="R49" s="526"/>
      <c r="S49" s="526"/>
      <c r="U49" s="265">
        <f t="shared" si="2"/>
        <v>3</v>
      </c>
      <c r="V49" s="360">
        <f>'Labor Distribution'!E12</f>
        <v>0</v>
      </c>
      <c r="W49" s="361"/>
      <c r="X49" s="361"/>
      <c r="Y49" s="361"/>
      <c r="Z49" s="401"/>
      <c r="AA49" s="402"/>
      <c r="AB49" s="402"/>
      <c r="AC49" s="402"/>
      <c r="AD49" s="374"/>
      <c r="AE49" s="374"/>
      <c r="AF49" s="374"/>
      <c r="AG49" s="374"/>
      <c r="AH49" s="374"/>
      <c r="AI49" s="374"/>
      <c r="AJ49" s="374"/>
      <c r="AK49" s="374"/>
      <c r="AL49" s="402"/>
      <c r="AM49" s="402"/>
      <c r="AN49" s="421">
        <f>'Labor Distribution'!F12</f>
        <v>0</v>
      </c>
      <c r="AO49" s="422"/>
      <c r="AP49" s="422"/>
      <c r="AQ49" s="422"/>
      <c r="AR49" s="423"/>
      <c r="AS49" s="78"/>
      <c r="AT49" s="377"/>
      <c r="AU49" s="378"/>
      <c r="AV49" s="378"/>
      <c r="AW49" s="378"/>
      <c r="AX49" s="378"/>
      <c r="AY49" s="378"/>
      <c r="AZ49" s="378"/>
      <c r="BD49" s="86" t="str">
        <f>IF(AD49="","",(VLOOKUP(AD49,'Acct &amp; Prog'!$A$51:$A$1134,1,FALSE)))</f>
        <v/>
      </c>
      <c r="BE49" s="86" t="b">
        <f t="shared" si="3"/>
        <v>0</v>
      </c>
      <c r="BF49" s="86"/>
      <c r="BG49" s="86" t="str">
        <f t="shared" si="0"/>
        <v/>
      </c>
      <c r="BH49" s="86" t="b">
        <f t="shared" si="4"/>
        <v>0</v>
      </c>
      <c r="BI49" s="86"/>
      <c r="BJ49" s="86" t="str">
        <f t="shared" si="1"/>
        <v/>
      </c>
      <c r="BK49" s="86" t="b">
        <f t="shared" si="5"/>
        <v>0</v>
      </c>
    </row>
    <row r="50" spans="1:63" ht="18" customHeight="1" x14ac:dyDescent="0.3">
      <c r="A50" s="31" t="s">
        <v>1766</v>
      </c>
      <c r="B50" s="447"/>
      <c r="C50" s="448"/>
      <c r="D50" s="448"/>
      <c r="E50" s="448"/>
      <c r="F50" s="357"/>
      <c r="G50" s="358"/>
      <c r="H50" s="358"/>
      <c r="I50" s="359"/>
      <c r="J50" s="431"/>
      <c r="K50" s="432"/>
      <c r="L50" s="432"/>
      <c r="M50" s="433"/>
      <c r="N50" s="526"/>
      <c r="O50" s="527"/>
      <c r="P50" s="527"/>
      <c r="Q50" s="527"/>
      <c r="R50" s="526"/>
      <c r="S50" s="526"/>
      <c r="U50" s="265">
        <f t="shared" si="2"/>
        <v>4</v>
      </c>
      <c r="V50" s="360">
        <f>'Labor Distribution'!E13</f>
        <v>0</v>
      </c>
      <c r="W50" s="361"/>
      <c r="X50" s="361"/>
      <c r="Y50" s="361"/>
      <c r="Z50" s="401"/>
      <c r="AA50" s="402"/>
      <c r="AB50" s="402"/>
      <c r="AC50" s="402"/>
      <c r="AD50" s="374"/>
      <c r="AE50" s="374"/>
      <c r="AF50" s="374"/>
      <c r="AG50" s="374"/>
      <c r="AH50" s="374"/>
      <c r="AI50" s="374"/>
      <c r="AJ50" s="374"/>
      <c r="AK50" s="374"/>
      <c r="AL50" s="402"/>
      <c r="AM50" s="402"/>
      <c r="AN50" s="421">
        <f>'Labor Distribution'!F13</f>
        <v>0</v>
      </c>
      <c r="AO50" s="422"/>
      <c r="AP50" s="422"/>
      <c r="AQ50" s="422"/>
      <c r="AR50" s="423"/>
      <c r="AS50" s="78"/>
      <c r="AT50" s="377"/>
      <c r="AU50" s="378"/>
      <c r="AV50" s="378"/>
      <c r="AW50" s="378"/>
      <c r="AX50" s="378"/>
      <c r="AY50" s="378"/>
      <c r="AZ50" s="378"/>
      <c r="BD50" s="86" t="str">
        <f>IF(AD50="","",(VLOOKUP(AD50,'Acct &amp; Prog'!$A$51:$A$1134,1,FALSE)))</f>
        <v/>
      </c>
      <c r="BE50" s="86" t="b">
        <f t="shared" si="3"/>
        <v>0</v>
      </c>
      <c r="BF50" s="86"/>
      <c r="BG50" s="86" t="str">
        <f t="shared" si="0"/>
        <v/>
      </c>
      <c r="BH50" s="86" t="b">
        <f t="shared" si="4"/>
        <v>0</v>
      </c>
      <c r="BI50" s="86"/>
      <c r="BJ50" s="86" t="str">
        <f t="shared" si="1"/>
        <v/>
      </c>
      <c r="BK50" s="86" t="b">
        <f t="shared" si="5"/>
        <v>0</v>
      </c>
    </row>
    <row r="51" spans="1:63" ht="18" customHeight="1" x14ac:dyDescent="0.3">
      <c r="A51" s="32" t="s">
        <v>1767</v>
      </c>
      <c r="B51" s="447"/>
      <c r="C51" s="448"/>
      <c r="D51" s="448"/>
      <c r="E51" s="448"/>
      <c r="F51" s="357"/>
      <c r="G51" s="358"/>
      <c r="H51" s="358"/>
      <c r="I51" s="359"/>
      <c r="J51" s="431"/>
      <c r="K51" s="432"/>
      <c r="L51" s="432"/>
      <c r="M51" s="433"/>
      <c r="N51" s="526"/>
      <c r="O51" s="527"/>
      <c r="P51" s="527"/>
      <c r="Q51" s="527"/>
      <c r="R51" s="526"/>
      <c r="S51" s="526"/>
      <c r="U51" s="265">
        <f t="shared" si="2"/>
        <v>5</v>
      </c>
      <c r="V51" s="360">
        <f>'Labor Distribution'!E14</f>
        <v>0</v>
      </c>
      <c r="W51" s="361"/>
      <c r="X51" s="361"/>
      <c r="Y51" s="361"/>
      <c r="Z51" s="401"/>
      <c r="AA51" s="402"/>
      <c r="AB51" s="402"/>
      <c r="AC51" s="402"/>
      <c r="AD51" s="374"/>
      <c r="AE51" s="374"/>
      <c r="AF51" s="374"/>
      <c r="AG51" s="374"/>
      <c r="AH51" s="374"/>
      <c r="AI51" s="374"/>
      <c r="AJ51" s="374"/>
      <c r="AK51" s="374"/>
      <c r="AL51" s="402"/>
      <c r="AM51" s="402"/>
      <c r="AN51" s="421">
        <f>'Labor Distribution'!F14</f>
        <v>0</v>
      </c>
      <c r="AO51" s="422"/>
      <c r="AP51" s="422"/>
      <c r="AQ51" s="422"/>
      <c r="AR51" s="423"/>
      <c r="AS51" s="78"/>
      <c r="AT51" s="377"/>
      <c r="AU51" s="378"/>
      <c r="AV51" s="378"/>
      <c r="AW51" s="378"/>
      <c r="AX51" s="378"/>
      <c r="AY51" s="378"/>
      <c r="AZ51" s="378"/>
      <c r="BD51" s="86" t="str">
        <f>IF(AD51="","",(VLOOKUP(AD51,'Acct &amp; Prog'!$A$51:$A$1134,1,FALSE)))</f>
        <v/>
      </c>
      <c r="BE51" s="86" t="b">
        <f t="shared" si="3"/>
        <v>0</v>
      </c>
      <c r="BF51" s="86"/>
      <c r="BG51" s="86" t="str">
        <f t="shared" si="0"/>
        <v/>
      </c>
      <c r="BH51" s="86" t="b">
        <f t="shared" si="4"/>
        <v>0</v>
      </c>
      <c r="BI51" s="86"/>
      <c r="BJ51" s="86" t="str">
        <f t="shared" si="1"/>
        <v/>
      </c>
      <c r="BK51" s="86" t="b">
        <f t="shared" si="5"/>
        <v>0</v>
      </c>
    </row>
    <row r="52" spans="1:63" ht="18" customHeight="1" x14ac:dyDescent="0.3">
      <c r="A52" s="31" t="s">
        <v>1768</v>
      </c>
      <c r="B52" s="447"/>
      <c r="C52" s="448"/>
      <c r="D52" s="448"/>
      <c r="E52" s="448"/>
      <c r="F52" s="357"/>
      <c r="G52" s="358"/>
      <c r="H52" s="358"/>
      <c r="I52" s="359"/>
      <c r="J52" s="431"/>
      <c r="K52" s="432"/>
      <c r="L52" s="432"/>
      <c r="M52" s="433"/>
      <c r="N52" s="526"/>
      <c r="O52" s="527"/>
      <c r="P52" s="527"/>
      <c r="Q52" s="527"/>
      <c r="R52" s="526"/>
      <c r="S52" s="526"/>
      <c r="U52" s="265">
        <f t="shared" si="2"/>
        <v>6</v>
      </c>
      <c r="V52" s="360">
        <f>'Labor Distribution'!E15</f>
        <v>0</v>
      </c>
      <c r="W52" s="361"/>
      <c r="X52" s="361"/>
      <c r="Y52" s="361"/>
      <c r="Z52" s="401"/>
      <c r="AA52" s="402"/>
      <c r="AB52" s="402"/>
      <c r="AC52" s="402"/>
      <c r="AD52" s="374"/>
      <c r="AE52" s="374"/>
      <c r="AF52" s="374"/>
      <c r="AG52" s="374"/>
      <c r="AH52" s="374"/>
      <c r="AI52" s="374"/>
      <c r="AJ52" s="374"/>
      <c r="AK52" s="374"/>
      <c r="AL52" s="402"/>
      <c r="AM52" s="402"/>
      <c r="AN52" s="421">
        <f>'Labor Distribution'!F15</f>
        <v>0</v>
      </c>
      <c r="AO52" s="422"/>
      <c r="AP52" s="422"/>
      <c r="AQ52" s="422"/>
      <c r="AR52" s="423"/>
      <c r="AS52" s="78"/>
      <c r="AT52" s="377"/>
      <c r="AU52" s="378"/>
      <c r="AV52" s="378"/>
      <c r="AW52" s="378"/>
      <c r="AX52" s="378"/>
      <c r="AY52" s="378"/>
      <c r="AZ52" s="378"/>
      <c r="BD52" s="86" t="str">
        <f>IF(AD52="","",(VLOOKUP(AD52,'Acct &amp; Prog'!$A$51:$A$1134,1,FALSE)))</f>
        <v/>
      </c>
      <c r="BE52" s="86" t="b">
        <f t="shared" si="3"/>
        <v>0</v>
      </c>
      <c r="BF52" s="86"/>
      <c r="BG52" s="86" t="str">
        <f t="shared" si="0"/>
        <v/>
      </c>
      <c r="BH52" s="86" t="b">
        <f t="shared" si="4"/>
        <v>0</v>
      </c>
      <c r="BI52" s="86"/>
      <c r="BJ52" s="86" t="str">
        <f t="shared" si="1"/>
        <v/>
      </c>
      <c r="BK52" s="86" t="b">
        <f t="shared" si="5"/>
        <v>0</v>
      </c>
    </row>
    <row r="53" spans="1:63" ht="18" customHeight="1" x14ac:dyDescent="0.3">
      <c r="A53" s="32" t="s">
        <v>1769</v>
      </c>
      <c r="B53" s="447"/>
      <c r="C53" s="448"/>
      <c r="D53" s="448"/>
      <c r="E53" s="448"/>
      <c r="F53" s="357"/>
      <c r="G53" s="358"/>
      <c r="H53" s="358"/>
      <c r="I53" s="359"/>
      <c r="J53" s="431"/>
      <c r="K53" s="432"/>
      <c r="L53" s="432"/>
      <c r="M53" s="433"/>
      <c r="N53" s="526"/>
      <c r="O53" s="527"/>
      <c r="P53" s="527"/>
      <c r="Q53" s="527"/>
      <c r="R53" s="526"/>
      <c r="S53" s="526"/>
      <c r="U53" s="265">
        <f t="shared" si="2"/>
        <v>7</v>
      </c>
      <c r="V53" s="360">
        <f>'Labor Distribution'!E16</f>
        <v>0</v>
      </c>
      <c r="W53" s="361"/>
      <c r="X53" s="361"/>
      <c r="Y53" s="361"/>
      <c r="Z53" s="401"/>
      <c r="AA53" s="402"/>
      <c r="AB53" s="402"/>
      <c r="AC53" s="402"/>
      <c r="AD53" s="374"/>
      <c r="AE53" s="374"/>
      <c r="AF53" s="374"/>
      <c r="AG53" s="374"/>
      <c r="AH53" s="374"/>
      <c r="AI53" s="374"/>
      <c r="AJ53" s="374"/>
      <c r="AK53" s="374"/>
      <c r="AL53" s="402"/>
      <c r="AM53" s="402"/>
      <c r="AN53" s="421">
        <f>'Labor Distribution'!F16</f>
        <v>0</v>
      </c>
      <c r="AO53" s="422"/>
      <c r="AP53" s="422"/>
      <c r="AQ53" s="422"/>
      <c r="AR53" s="423"/>
      <c r="AS53" s="78"/>
      <c r="AT53" s="377"/>
      <c r="AU53" s="378"/>
      <c r="AV53" s="378"/>
      <c r="AW53" s="378"/>
      <c r="AX53" s="378"/>
      <c r="AY53" s="378"/>
      <c r="AZ53" s="378"/>
      <c r="BD53" s="86" t="str">
        <f>IF(AD53="","",(VLOOKUP(AD53,'Acct &amp; Prog'!$A$51:$A$1134,1,FALSE)))</f>
        <v/>
      </c>
      <c r="BE53" s="86" t="b">
        <f t="shared" si="3"/>
        <v>0</v>
      </c>
      <c r="BF53" s="86"/>
      <c r="BG53" s="86" t="str">
        <f t="shared" si="0"/>
        <v/>
      </c>
      <c r="BH53" s="86" t="b">
        <f t="shared" si="4"/>
        <v>0</v>
      </c>
      <c r="BI53" s="86"/>
      <c r="BJ53" s="86" t="str">
        <f t="shared" si="1"/>
        <v/>
      </c>
      <c r="BK53" s="86" t="b">
        <f t="shared" si="5"/>
        <v>0</v>
      </c>
    </row>
    <row r="54" spans="1:63" ht="18" customHeight="1" x14ac:dyDescent="0.3">
      <c r="A54" s="31" t="s">
        <v>1770</v>
      </c>
      <c r="B54" s="447"/>
      <c r="C54" s="448"/>
      <c r="D54" s="448"/>
      <c r="E54" s="448"/>
      <c r="F54" s="357"/>
      <c r="G54" s="358"/>
      <c r="H54" s="358"/>
      <c r="I54" s="359"/>
      <c r="J54" s="431"/>
      <c r="K54" s="432"/>
      <c r="L54" s="432"/>
      <c r="M54" s="433"/>
      <c r="N54" s="526"/>
      <c r="O54" s="527"/>
      <c r="P54" s="527"/>
      <c r="Q54" s="527"/>
      <c r="R54" s="526"/>
      <c r="S54" s="526"/>
      <c r="U54" s="265">
        <f t="shared" si="2"/>
        <v>8</v>
      </c>
      <c r="V54" s="360">
        <f>'Labor Distribution'!E17</f>
        <v>0</v>
      </c>
      <c r="W54" s="361"/>
      <c r="X54" s="361"/>
      <c r="Y54" s="361"/>
      <c r="Z54" s="401"/>
      <c r="AA54" s="402"/>
      <c r="AB54" s="402"/>
      <c r="AC54" s="402"/>
      <c r="AD54" s="374"/>
      <c r="AE54" s="374"/>
      <c r="AF54" s="374"/>
      <c r="AG54" s="374"/>
      <c r="AH54" s="374"/>
      <c r="AI54" s="374"/>
      <c r="AJ54" s="374"/>
      <c r="AK54" s="374"/>
      <c r="AL54" s="606"/>
      <c r="AM54" s="606"/>
      <c r="AN54" s="524">
        <f>'Labor Distribution'!F17</f>
        <v>0</v>
      </c>
      <c r="AO54" s="511"/>
      <c r="AP54" s="511"/>
      <c r="AQ54" s="511"/>
      <c r="AR54" s="525"/>
      <c r="AS54" s="78"/>
      <c r="AT54" s="377"/>
      <c r="AU54" s="378"/>
      <c r="AV54" s="378"/>
      <c r="AW54" s="378"/>
      <c r="AX54" s="378"/>
      <c r="AY54" s="378"/>
      <c r="AZ54" s="378"/>
      <c r="BD54" s="86" t="str">
        <f>IF(AD54="","",(VLOOKUP(AD54,'Acct &amp; Prog'!$A$51:$A$1134,1,FALSE)))</f>
        <v/>
      </c>
      <c r="BE54" s="86" t="b">
        <f t="shared" si="3"/>
        <v>0</v>
      </c>
      <c r="BF54" s="86"/>
      <c r="BG54" s="86" t="str">
        <f t="shared" si="0"/>
        <v/>
      </c>
      <c r="BH54" s="86" t="b">
        <f t="shared" si="4"/>
        <v>0</v>
      </c>
      <c r="BI54" s="86"/>
      <c r="BJ54" s="86" t="str">
        <f t="shared" si="1"/>
        <v/>
      </c>
      <c r="BK54" s="86" t="b">
        <f t="shared" si="5"/>
        <v>0</v>
      </c>
    </row>
    <row r="55" spans="1:63" ht="18.75" customHeight="1" x14ac:dyDescent="0.3">
      <c r="A55" s="623" t="s">
        <v>132</v>
      </c>
      <c r="B55" s="511"/>
      <c r="C55" s="511"/>
      <c r="D55" s="511"/>
      <c r="E55" s="511"/>
      <c r="F55" s="511"/>
      <c r="G55" s="511"/>
      <c r="H55" s="511"/>
      <c r="I55" s="511"/>
      <c r="J55" s="511"/>
      <c r="K55" s="511"/>
      <c r="L55" s="511"/>
      <c r="M55" s="511"/>
      <c r="N55" s="587" t="str">
        <f>IF(W55=100,"","FTE Must Total 100%")</f>
        <v/>
      </c>
      <c r="O55" s="440"/>
      <c r="P55" s="440"/>
      <c r="Q55" s="440"/>
      <c r="R55" s="440"/>
      <c r="S55" s="440"/>
      <c r="T55" s="440"/>
      <c r="U55" s="440"/>
      <c r="V55" s="440"/>
      <c r="W55" s="530">
        <f>SUM(V47:Y54)</f>
        <v>100</v>
      </c>
      <c r="X55" s="531"/>
      <c r="Y55" s="532"/>
      <c r="Z55" s="94"/>
      <c r="AA55" s="367" t="str">
        <f>IF(OR(U47="E",U48="E",U49="E",U50="E",U51="E",U52="E",U53="E",U54="E"),"Invalid FOAPAL","")</f>
        <v/>
      </c>
      <c r="AB55" s="368"/>
      <c r="AC55" s="368"/>
      <c r="AD55" s="368"/>
      <c r="AE55" s="368"/>
      <c r="AF55" s="368"/>
      <c r="AG55" s="368"/>
      <c r="AH55" s="368"/>
      <c r="AI55" s="368"/>
      <c r="AJ55" s="368"/>
      <c r="AK55" s="222"/>
      <c r="AL55" s="369">
        <f>SUM(AL47:AR54)</f>
        <v>3000</v>
      </c>
      <c r="AM55" s="370"/>
      <c r="AN55" s="370"/>
      <c r="AO55" s="370"/>
      <c r="AP55" s="370"/>
      <c r="AQ55" s="370"/>
      <c r="AR55" s="371"/>
      <c r="AS55" s="616" t="str">
        <f>IF(AS40=AL55,"","Not=Mth/Hrly Rate")</f>
        <v/>
      </c>
      <c r="AT55" s="617"/>
      <c r="AU55" s="617"/>
      <c r="AV55" s="617"/>
      <c r="AW55" s="617"/>
      <c r="AX55" s="617"/>
      <c r="AY55" s="415"/>
      <c r="AZ55" s="221"/>
      <c r="BA55" s="23"/>
      <c r="BD55" s="36"/>
      <c r="BE55" s="37"/>
    </row>
    <row r="56" spans="1:63" ht="18" customHeight="1" x14ac:dyDescent="0.3">
      <c r="A56" s="621" t="s">
        <v>133</v>
      </c>
      <c r="B56" s="622"/>
      <c r="C56" s="622"/>
      <c r="D56" s="622"/>
      <c r="E56" s="622"/>
      <c r="F56" s="622"/>
      <c r="G56" s="611"/>
      <c r="H56" s="517"/>
      <c r="I56" s="517"/>
      <c r="J56" s="517"/>
      <c r="K56" s="517"/>
      <c r="L56" s="517"/>
      <c r="M56" s="609" t="s">
        <v>1322</v>
      </c>
      <c r="N56" s="610"/>
      <c r="O56" s="610"/>
      <c r="P56" s="610"/>
      <c r="Q56" s="610"/>
      <c r="R56" s="610"/>
      <c r="S56" s="560"/>
      <c r="T56" s="561"/>
      <c r="U56" s="561"/>
      <c r="V56" s="561"/>
      <c r="W56" s="561"/>
      <c r="X56" s="561"/>
      <c r="Y56" s="561"/>
      <c r="Z56" s="561"/>
      <c r="AA56" s="561"/>
      <c r="AB56" s="561"/>
      <c r="AC56" s="561"/>
      <c r="AD56" s="562"/>
      <c r="AE56" s="607" t="s">
        <v>134</v>
      </c>
      <c r="AF56" s="608"/>
      <c r="AG56" s="608"/>
      <c r="AH56" s="608"/>
      <c r="AI56" s="608"/>
      <c r="AJ56" s="608"/>
      <c r="AK56" s="608"/>
      <c r="AL56" s="577"/>
      <c r="AM56" s="577"/>
      <c r="AN56" s="577"/>
      <c r="AO56" s="577"/>
      <c r="AP56" s="566" t="s">
        <v>1294</v>
      </c>
      <c r="AQ56" s="567"/>
      <c r="AR56" s="567"/>
      <c r="AS56" s="567"/>
      <c r="AT56" s="567"/>
      <c r="AU56" s="567"/>
      <c r="AV56" s="577"/>
      <c r="AW56" s="577"/>
      <c r="AX56" s="577"/>
      <c r="AY56" s="577"/>
      <c r="AZ56" s="577"/>
      <c r="BA56" s="204"/>
      <c r="BB56" s="204"/>
      <c r="BC56" s="204"/>
    </row>
    <row r="57" spans="1:63" ht="19.5" customHeight="1" x14ac:dyDescent="0.3">
      <c r="A57" s="614" t="s">
        <v>1295</v>
      </c>
      <c r="B57" s="615"/>
      <c r="C57" s="615"/>
      <c r="D57" s="615"/>
      <c r="E57" s="615"/>
      <c r="F57" s="615"/>
      <c r="G57" s="615"/>
      <c r="H57" s="615"/>
      <c r="I57" s="615"/>
      <c r="J57" s="615"/>
      <c r="K57" s="615"/>
      <c r="L57" s="615"/>
      <c r="M57" s="615"/>
      <c r="N57" s="577"/>
      <c r="O57" s="577"/>
      <c r="P57" s="577"/>
      <c r="Q57" s="577"/>
      <c r="R57" s="577"/>
      <c r="S57" s="577"/>
      <c r="T57" s="577"/>
      <c r="U57" s="577"/>
      <c r="V57" s="577"/>
      <c r="W57" s="612" t="s">
        <v>1296</v>
      </c>
      <c r="X57" s="613"/>
      <c r="Y57" s="613"/>
      <c r="Z57" s="613"/>
      <c r="AA57" s="613"/>
      <c r="AB57" s="613"/>
      <c r="AC57" s="563"/>
      <c r="AD57" s="563"/>
      <c r="AE57" s="563"/>
      <c r="AF57" s="563"/>
      <c r="AG57" s="563"/>
      <c r="AH57" s="563"/>
      <c r="AI57" s="563"/>
      <c r="AJ57" s="563"/>
      <c r="AK57" s="563"/>
      <c r="AL57" s="563"/>
      <c r="AM57" s="563"/>
      <c r="AN57" s="563"/>
      <c r="AO57" s="563"/>
      <c r="AP57" s="563"/>
      <c r="AQ57" s="563"/>
      <c r="AR57" s="563"/>
      <c r="AS57" s="563"/>
      <c r="AT57" s="563"/>
      <c r="AU57" s="563"/>
      <c r="AV57" s="563"/>
      <c r="AW57" s="563"/>
      <c r="AX57" s="563"/>
      <c r="AY57" s="563"/>
      <c r="AZ57" s="563"/>
    </row>
    <row r="58" spans="1:63" ht="5.25" customHeight="1" x14ac:dyDescent="0.25">
      <c r="A58" s="508"/>
      <c r="B58" s="508"/>
      <c r="C58" s="508"/>
      <c r="D58" s="508"/>
      <c r="E58" s="508"/>
      <c r="F58" s="508"/>
      <c r="G58" s="508"/>
      <c r="H58" s="363"/>
      <c r="I58" s="8"/>
      <c r="J58" s="8"/>
      <c r="K58" s="8"/>
      <c r="L58" s="8"/>
      <c r="M58" s="8"/>
      <c r="N58" s="2"/>
      <c r="O58" s="2"/>
      <c r="P58" s="2"/>
      <c r="Q58" s="2"/>
      <c r="R58" s="2"/>
      <c r="S58" s="2"/>
      <c r="T58" s="2"/>
      <c r="U58" s="1"/>
      <c r="V58" s="1"/>
      <c r="W58" s="1"/>
      <c r="X58" s="1"/>
      <c r="Y58" s="1"/>
      <c r="Z58" s="1"/>
      <c r="AA58" s="1"/>
      <c r="AB58" s="1"/>
      <c r="AC58" s="590"/>
      <c r="AD58" s="590"/>
      <c r="AE58" s="590"/>
      <c r="AF58" s="590"/>
      <c r="AG58" s="590"/>
      <c r="AH58" s="590"/>
      <c r="AI58" s="590"/>
      <c r="AJ58" s="590"/>
      <c r="AK58" s="590"/>
      <c r="AL58" s="590"/>
      <c r="AM58" s="590"/>
      <c r="AN58" s="590"/>
      <c r="AO58" s="590"/>
      <c r="AP58" s="590"/>
      <c r="AQ58" s="590"/>
      <c r="AR58" s="590"/>
      <c r="AS58" s="590"/>
      <c r="AT58" s="590"/>
      <c r="AU58" s="590"/>
      <c r="AV58" s="590"/>
      <c r="AW58" s="590"/>
      <c r="AX58" s="590"/>
      <c r="AY58" s="590"/>
      <c r="AZ58" s="590"/>
    </row>
    <row r="59" spans="1:63" ht="15.6" x14ac:dyDescent="0.3">
      <c r="A59" s="508"/>
      <c r="B59" s="508"/>
      <c r="C59" s="508"/>
      <c r="D59" s="508"/>
      <c r="E59" s="508"/>
      <c r="F59" s="508"/>
      <c r="G59" s="508"/>
      <c r="H59" s="363"/>
      <c r="I59" s="46"/>
      <c r="J59" s="291"/>
      <c r="K59" s="8"/>
      <c r="L59" s="46"/>
      <c r="M59" s="291"/>
      <c r="N59" s="2"/>
      <c r="O59" s="2"/>
      <c r="P59" s="2"/>
      <c r="Q59" s="2"/>
      <c r="R59" s="2"/>
      <c r="S59" s="2"/>
      <c r="T59" s="2"/>
      <c r="U59" s="1"/>
      <c r="V59" s="1"/>
      <c r="W59" s="1"/>
      <c r="X59" s="1"/>
      <c r="Y59" s="1"/>
      <c r="Z59" s="1"/>
      <c r="AA59" s="1"/>
      <c r="AB59" s="1"/>
      <c r="AC59" s="563"/>
      <c r="AD59" s="563"/>
      <c r="AE59" s="563"/>
      <c r="AF59" s="563"/>
      <c r="AG59" s="563"/>
      <c r="AH59" s="563"/>
      <c r="AI59" s="563"/>
      <c r="AJ59" s="563"/>
      <c r="AK59" s="563"/>
      <c r="AL59" s="563"/>
      <c r="AM59" s="563"/>
      <c r="AN59" s="563"/>
      <c r="AO59" s="563"/>
      <c r="AP59" s="563"/>
      <c r="AQ59" s="563"/>
      <c r="AR59" s="563"/>
      <c r="AS59" s="563"/>
      <c r="AT59" s="563"/>
      <c r="AU59" s="563"/>
      <c r="AV59" s="563"/>
      <c r="AW59" s="563"/>
      <c r="AX59" s="563"/>
      <c r="AY59" s="563"/>
      <c r="AZ59" s="563"/>
    </row>
    <row r="60" spans="1:63" ht="18" customHeight="1" x14ac:dyDescent="0.3">
      <c r="A60" s="619" t="s">
        <v>1313</v>
      </c>
      <c r="B60" s="620"/>
      <c r="C60" s="620"/>
      <c r="D60" s="620"/>
      <c r="E60" s="620"/>
      <c r="F60" s="620"/>
      <c r="G60" s="366" t="s">
        <v>5166</v>
      </c>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3"/>
      <c r="AG60" s="373"/>
      <c r="AH60" s="373"/>
      <c r="AI60" s="373"/>
      <c r="AJ60" s="373"/>
      <c r="AK60" s="373"/>
      <c r="AL60" s="373"/>
      <c r="AM60" s="373"/>
      <c r="AN60" s="373"/>
      <c r="AO60" s="373"/>
      <c r="AP60" s="373"/>
      <c r="AQ60" s="373"/>
      <c r="AR60" s="373"/>
      <c r="AS60" s="373"/>
      <c r="AT60" s="373"/>
      <c r="AU60" s="373"/>
      <c r="AV60" s="373"/>
      <c r="AW60" s="373"/>
      <c r="AX60" s="373"/>
      <c r="AY60" s="373"/>
      <c r="AZ60" s="373"/>
    </row>
    <row r="61" spans="1:63" ht="6" customHeight="1" x14ac:dyDescent="0.25">
      <c r="A61" s="364" t="s">
        <v>5167</v>
      </c>
      <c r="B61" s="365"/>
      <c r="C61" s="365"/>
      <c r="D61" s="365"/>
      <c r="E61" s="365"/>
      <c r="F61" s="365"/>
      <c r="G61" s="365"/>
      <c r="H61" s="365"/>
      <c r="I61" s="365"/>
      <c r="J61" s="365"/>
      <c r="K61" s="365"/>
      <c r="L61" s="365"/>
      <c r="M61" s="365"/>
      <c r="N61" s="365"/>
      <c r="O61" s="365"/>
      <c r="P61" s="365"/>
      <c r="Q61" s="365"/>
      <c r="R61" s="365"/>
      <c r="S61" s="365"/>
      <c r="T61" s="365"/>
      <c r="U61" s="365"/>
      <c r="V61" s="365"/>
      <c r="W61" s="365"/>
      <c r="X61" s="365"/>
      <c r="Y61" s="365"/>
      <c r="Z61" s="365"/>
      <c r="AA61" s="365"/>
      <c r="AB61" s="365"/>
      <c r="AC61" s="365"/>
      <c r="AD61" s="365"/>
      <c r="AE61" s="365"/>
      <c r="AF61" s="365"/>
      <c r="AG61" s="365"/>
      <c r="AH61" s="365"/>
      <c r="AI61" s="365"/>
      <c r="AJ61" s="365"/>
      <c r="AK61" s="365"/>
      <c r="AL61" s="365"/>
      <c r="AM61" s="365"/>
      <c r="AN61" s="365"/>
      <c r="AO61" s="365"/>
      <c r="AP61" s="365"/>
      <c r="AQ61" s="365"/>
      <c r="AR61" s="365"/>
      <c r="AS61" s="365"/>
      <c r="AT61" s="365"/>
      <c r="AU61" s="365"/>
      <c r="AV61" s="365"/>
      <c r="AW61" s="365"/>
      <c r="AX61" s="365"/>
      <c r="AY61" s="365"/>
      <c r="AZ61" s="365"/>
    </row>
    <row r="62" spans="1:63" x14ac:dyDescent="0.25">
      <c r="A62" s="366"/>
      <c r="B62" s="366"/>
      <c r="C62" s="366"/>
      <c r="D62" s="366"/>
      <c r="E62" s="366"/>
      <c r="F62" s="366"/>
      <c r="G62" s="366"/>
      <c r="H62" s="366"/>
      <c r="I62" s="366"/>
      <c r="J62" s="366"/>
      <c r="K62" s="366"/>
      <c r="L62" s="366"/>
      <c r="M62" s="366"/>
      <c r="N62" s="366"/>
      <c r="O62" s="366"/>
      <c r="P62" s="366"/>
      <c r="Q62" s="366"/>
      <c r="R62" s="366"/>
      <c r="S62" s="366"/>
      <c r="T62" s="366"/>
      <c r="U62" s="366"/>
      <c r="V62" s="366"/>
      <c r="W62" s="366"/>
      <c r="X62" s="366"/>
      <c r="Y62" s="366"/>
      <c r="Z62" s="366"/>
      <c r="AA62" s="366"/>
      <c r="AB62" s="366"/>
      <c r="AC62" s="366"/>
      <c r="AD62" s="366"/>
      <c r="AE62" s="366"/>
      <c r="AF62" s="366"/>
      <c r="AG62" s="366"/>
      <c r="AH62" s="366"/>
      <c r="AI62" s="366"/>
      <c r="AJ62" s="366"/>
      <c r="AK62" s="366"/>
      <c r="AL62" s="366"/>
      <c r="AM62" s="366"/>
      <c r="AN62" s="366"/>
      <c r="AO62" s="366"/>
      <c r="AP62" s="366"/>
      <c r="AQ62" s="366"/>
      <c r="AR62" s="366"/>
      <c r="AS62" s="366"/>
      <c r="AT62" s="366"/>
      <c r="AU62" s="366"/>
      <c r="AV62" s="366"/>
      <c r="AW62" s="366"/>
      <c r="AX62" s="366"/>
      <c r="AY62" s="366"/>
      <c r="AZ62" s="366"/>
    </row>
    <row r="63" spans="1:63" ht="4.5" customHeight="1" x14ac:dyDescent="0.25">
      <c r="A63" s="618"/>
      <c r="B63" s="618"/>
      <c r="C63" s="618"/>
      <c r="D63" s="618"/>
      <c r="E63" s="618"/>
      <c r="F63" s="618"/>
      <c r="G63" s="618"/>
      <c r="H63" s="618"/>
      <c r="I63" s="618"/>
      <c r="J63" s="618"/>
      <c r="K63" s="618"/>
      <c r="L63" s="618"/>
      <c r="M63" s="618"/>
      <c r="N63" s="618"/>
      <c r="O63" s="618"/>
      <c r="P63" s="618"/>
      <c r="Q63" s="618"/>
      <c r="R63" s="618"/>
      <c r="S63" s="618"/>
      <c r="T63" s="618"/>
      <c r="U63" s="618"/>
      <c r="V63" s="618"/>
      <c r="W63" s="618"/>
      <c r="X63" s="618"/>
      <c r="Y63" s="618"/>
      <c r="Z63" s="618"/>
      <c r="AA63" s="618"/>
      <c r="AB63" s="618"/>
      <c r="AC63" s="618"/>
      <c r="AD63" s="618"/>
      <c r="AE63" s="618"/>
      <c r="AF63" s="618"/>
      <c r="AG63" s="618"/>
      <c r="AH63" s="618"/>
      <c r="AI63" s="618"/>
      <c r="AJ63" s="618"/>
      <c r="AK63" s="618"/>
      <c r="AL63" s="618"/>
      <c r="AM63" s="618"/>
      <c r="AN63" s="618"/>
      <c r="AO63" s="618"/>
      <c r="AP63" s="618"/>
      <c r="AQ63" s="618"/>
      <c r="AR63" s="618"/>
      <c r="AS63" s="618"/>
      <c r="AT63" s="618"/>
      <c r="AU63" s="618"/>
      <c r="AV63" s="618"/>
      <c r="AW63" s="618"/>
      <c r="AX63" s="618"/>
      <c r="AY63" s="618"/>
      <c r="AZ63" s="618"/>
    </row>
    <row r="64" spans="1:63" x14ac:dyDescent="0.25">
      <c r="A64" s="366"/>
      <c r="B64" s="366"/>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c r="AL64" s="366"/>
      <c r="AM64" s="366"/>
      <c r="AN64" s="366"/>
      <c r="AO64" s="366"/>
      <c r="AP64" s="366"/>
      <c r="AQ64" s="366"/>
      <c r="AR64" s="366"/>
      <c r="AS64" s="366"/>
      <c r="AT64" s="366"/>
      <c r="AU64" s="366"/>
      <c r="AV64" s="366"/>
      <c r="AW64" s="366"/>
      <c r="AX64" s="366"/>
      <c r="AY64" s="366"/>
      <c r="AZ64" s="366"/>
    </row>
    <row r="65" spans="1:55" ht="13.5" customHeight="1" x14ac:dyDescent="0.25">
      <c r="A65" s="578" t="s">
        <v>4179</v>
      </c>
      <c r="B65" s="579"/>
      <c r="C65" s="579"/>
      <c r="D65" s="579"/>
      <c r="E65" s="579"/>
      <c r="F65" s="579"/>
      <c r="G65" s="579"/>
      <c r="H65" s="579"/>
      <c r="I65" s="579"/>
      <c r="J65" s="579"/>
      <c r="K65" s="579"/>
      <c r="L65" s="579"/>
      <c r="M65" s="579"/>
      <c r="N65" s="579"/>
      <c r="O65" s="579"/>
      <c r="P65" s="579"/>
      <c r="Q65" s="579"/>
      <c r="R65" s="579"/>
      <c r="S65" s="579"/>
      <c r="T65" s="579"/>
      <c r="U65" s="579"/>
      <c r="V65" s="579"/>
      <c r="W65" s="579"/>
      <c r="X65" s="579"/>
      <c r="Y65" s="579"/>
      <c r="Z65" s="579"/>
      <c r="AA65" s="579"/>
      <c r="AB65" s="579"/>
      <c r="AC65" s="579"/>
      <c r="AD65" s="579"/>
      <c r="AE65" s="579"/>
      <c r="AF65" s="579"/>
      <c r="AG65" s="579"/>
      <c r="AH65" s="579"/>
      <c r="AI65" s="579"/>
      <c r="AJ65" s="579"/>
      <c r="AK65" s="579"/>
      <c r="AL65" s="579"/>
      <c r="AM65" s="579"/>
      <c r="AN65" s="579"/>
      <c r="AO65" s="579"/>
      <c r="AP65" s="579"/>
      <c r="AQ65" s="579"/>
      <c r="AR65" s="579"/>
      <c r="AS65" s="579"/>
      <c r="AT65" s="579"/>
      <c r="AU65" s="579"/>
      <c r="AV65" s="579"/>
      <c r="AW65" s="579"/>
      <c r="AX65" s="579"/>
      <c r="AY65" s="579"/>
      <c r="AZ65" s="580"/>
    </row>
    <row r="66" spans="1:55" ht="17.25" customHeight="1" x14ac:dyDescent="0.25">
      <c r="A66" s="581" t="s">
        <v>4177</v>
      </c>
      <c r="B66" s="363"/>
      <c r="C66" s="363"/>
      <c r="D66" s="363"/>
      <c r="E66" s="363"/>
      <c r="F66" s="565"/>
      <c r="G66" s="565"/>
      <c r="H66" s="565"/>
      <c r="I66" s="565"/>
      <c r="J66" s="362" t="s">
        <v>1748</v>
      </c>
      <c r="K66" s="363"/>
      <c r="L66" s="372"/>
      <c r="M66" s="372"/>
      <c r="N66" s="372"/>
      <c r="O66" s="372"/>
      <c r="P66" s="372"/>
      <c r="Q66" s="372"/>
      <c r="R66" s="372"/>
      <c r="S66" s="372"/>
      <c r="T66" s="604" t="s">
        <v>4169</v>
      </c>
      <c r="U66" s="363"/>
      <c r="V66" s="363"/>
      <c r="W66" s="564"/>
      <c r="X66" s="564"/>
      <c r="Y66" s="564"/>
      <c r="Z66" s="362" t="s">
        <v>4178</v>
      </c>
      <c r="AA66" s="363"/>
      <c r="AB66" s="363"/>
      <c r="AC66" s="363"/>
      <c r="AD66" s="363"/>
      <c r="AE66" s="363"/>
      <c r="AF66" s="363"/>
      <c r="AG66" s="565"/>
      <c r="AH66" s="565"/>
      <c r="AI66" s="565"/>
      <c r="AJ66" s="565"/>
      <c r="AK66" s="362" t="s">
        <v>1748</v>
      </c>
      <c r="AL66" s="363"/>
      <c r="AM66" s="372"/>
      <c r="AN66" s="372"/>
      <c r="AO66" s="372"/>
      <c r="AP66" s="372"/>
      <c r="AQ66" s="372"/>
      <c r="AR66" s="372"/>
      <c r="AS66" s="372"/>
      <c r="AT66" s="372"/>
      <c r="AU66" s="604" t="s">
        <v>4169</v>
      </c>
      <c r="AV66" s="363"/>
      <c r="AW66" s="363"/>
      <c r="AX66" s="564"/>
      <c r="AY66" s="564"/>
      <c r="AZ66" s="605"/>
    </row>
    <row r="67" spans="1:55" ht="3.75" customHeight="1" x14ac:dyDescent="0.25">
      <c r="A67" s="257"/>
      <c r="B67" s="256"/>
      <c r="C67" s="256"/>
      <c r="D67" s="256"/>
      <c r="E67" s="256"/>
      <c r="F67" s="260"/>
      <c r="G67" s="260"/>
      <c r="H67" s="260"/>
      <c r="I67" s="260"/>
      <c r="J67" s="258"/>
      <c r="K67" s="256"/>
      <c r="L67" s="261"/>
      <c r="M67" s="261"/>
      <c r="N67" s="261"/>
      <c r="O67" s="261"/>
      <c r="P67" s="261"/>
      <c r="Q67" s="261"/>
      <c r="R67" s="261"/>
      <c r="S67" s="261"/>
      <c r="T67" s="259"/>
      <c r="U67" s="256"/>
      <c r="V67" s="256"/>
      <c r="W67" s="262"/>
      <c r="X67" s="262"/>
      <c r="Y67" s="262"/>
      <c r="Z67" s="258"/>
      <c r="AA67" s="256"/>
      <c r="AB67" s="256"/>
      <c r="AC67" s="256"/>
      <c r="AD67" s="256"/>
      <c r="AE67" s="256"/>
      <c r="AF67" s="256"/>
      <c r="AG67" s="260"/>
      <c r="AH67" s="260"/>
      <c r="AI67" s="260"/>
      <c r="AJ67" s="260"/>
      <c r="AK67" s="258"/>
      <c r="AL67" s="256"/>
      <c r="AM67" s="261"/>
      <c r="AN67" s="261"/>
      <c r="AO67" s="261"/>
      <c r="AP67" s="261"/>
      <c r="AQ67" s="261"/>
      <c r="AR67" s="261"/>
      <c r="AS67" s="261"/>
      <c r="AT67" s="261"/>
      <c r="AU67" s="259"/>
      <c r="AV67" s="256"/>
      <c r="AW67" s="256"/>
      <c r="AX67" s="262"/>
      <c r="AY67" s="262"/>
      <c r="AZ67" s="263"/>
    </row>
    <row r="68" spans="1:55" ht="21" customHeight="1" x14ac:dyDescent="0.25">
      <c r="A68" s="547" t="s">
        <v>1297</v>
      </c>
      <c r="B68" s="534"/>
      <c r="C68" s="534"/>
      <c r="D68" s="534"/>
      <c r="E68" s="534"/>
      <c r="F68" s="534"/>
      <c r="G68" s="534"/>
      <c r="H68" s="534"/>
      <c r="I68" s="534"/>
      <c r="J68" s="534"/>
      <c r="K68" s="534"/>
      <c r="L68" s="534"/>
      <c r="M68" s="534"/>
      <c r="N68" s="534"/>
      <c r="O68" s="534"/>
      <c r="P68" s="534"/>
      <c r="Q68" s="534"/>
      <c r="R68" s="534"/>
      <c r="S68" s="534"/>
      <c r="T68" s="534"/>
      <c r="U68" s="534"/>
      <c r="V68" s="534"/>
      <c r="W68" s="534"/>
      <c r="X68" s="534"/>
      <c r="Y68" s="534"/>
      <c r="Z68" s="534"/>
      <c r="AA68" s="534"/>
      <c r="AB68" s="534"/>
      <c r="AC68" s="534"/>
      <c r="AD68" s="534"/>
      <c r="AE68" s="534"/>
      <c r="AF68" s="534"/>
      <c r="AG68" s="534"/>
      <c r="AH68" s="534"/>
      <c r="AI68" s="534"/>
      <c r="AJ68" s="534"/>
      <c r="AK68" s="534"/>
      <c r="AL68" s="534"/>
      <c r="AM68" s="534"/>
      <c r="AN68" s="534"/>
      <c r="AO68" s="534"/>
      <c r="AP68" s="534"/>
      <c r="AQ68" s="534"/>
      <c r="AR68" s="534"/>
      <c r="AS68" s="534"/>
      <c r="AT68" s="534"/>
      <c r="AU68" s="534"/>
      <c r="AV68" s="534"/>
      <c r="AW68" s="534"/>
      <c r="AX68" s="534"/>
      <c r="AY68" s="534"/>
      <c r="AZ68" s="535"/>
    </row>
    <row r="69" spans="1:55" s="3" customFormat="1" ht="10.5" customHeight="1" thickBot="1" x14ac:dyDescent="0.3">
      <c r="A69" s="584" t="s">
        <v>1298</v>
      </c>
      <c r="B69" s="552"/>
      <c r="C69" s="552"/>
      <c r="D69" s="552"/>
      <c r="E69" s="552"/>
      <c r="F69" s="552"/>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5"/>
    </row>
    <row r="70" spans="1:55" s="3" customFormat="1" ht="13.8" thickBot="1" x14ac:dyDescent="0.3">
      <c r="A70" s="584" t="s">
        <v>1299</v>
      </c>
      <c r="B70" s="440"/>
      <c r="C70" s="440"/>
      <c r="D70" s="440"/>
      <c r="E70" s="440"/>
      <c r="F70" s="440"/>
      <c r="G70" s="1"/>
      <c r="H70" s="545"/>
      <c r="I70" s="546"/>
      <c r="J70" s="546"/>
      <c r="K70" s="546"/>
      <c r="L70" s="546"/>
      <c r="M70" s="546"/>
      <c r="N70" s="546"/>
      <c r="O70" s="546"/>
      <c r="P70" s="546"/>
      <c r="Q70" s="546"/>
      <c r="R70" s="546"/>
      <c r="S70" s="546"/>
      <c r="T70" s="546"/>
      <c r="U70" s="546"/>
      <c r="V70" s="586" t="s">
        <v>1300</v>
      </c>
      <c r="W70" s="586"/>
      <c r="X70" s="586"/>
      <c r="Y70" s="586"/>
      <c r="Z70" s="583"/>
      <c r="AA70" s="583"/>
      <c r="AB70" s="583"/>
      <c r="AC70" s="551" t="s">
        <v>1301</v>
      </c>
      <c r="AD70" s="440"/>
      <c r="AE70" s="440"/>
      <c r="AF70" s="440"/>
      <c r="AG70" s="559"/>
      <c r="AH70" s="49"/>
      <c r="AI70" s="22" t="s">
        <v>1751</v>
      </c>
      <c r="AJ70" s="14"/>
      <c r="AK70" s="49"/>
      <c r="AL70" s="22" t="s">
        <v>1752</v>
      </c>
      <c r="AM70" s="14"/>
      <c r="AN70" s="551" t="s">
        <v>1302</v>
      </c>
      <c r="AO70" s="552"/>
      <c r="AP70" s="552"/>
      <c r="AQ70" s="552"/>
      <c r="AR70" s="552"/>
      <c r="AS70" s="552"/>
      <c r="AT70" s="553"/>
      <c r="AU70" s="49"/>
      <c r="AV70" s="22" t="s">
        <v>1751</v>
      </c>
      <c r="AW70" s="14"/>
      <c r="AX70" s="49"/>
      <c r="AY70" s="22" t="s">
        <v>1752</v>
      </c>
      <c r="AZ70" s="15"/>
      <c r="BA70" s="14"/>
      <c r="BB70" s="14"/>
      <c r="BC70" s="14"/>
    </row>
    <row r="71" spans="1:55" s="3" customFormat="1" ht="4.5" customHeight="1" thickBot="1" x14ac:dyDescent="0.3">
      <c r="A71" s="13"/>
      <c r="B71" s="14"/>
      <c r="C71" s="14"/>
      <c r="D71" s="14"/>
      <c r="E71" s="14"/>
      <c r="F71" s="14"/>
      <c r="G71" s="16"/>
      <c r="H71" s="16"/>
      <c r="I71" s="16"/>
      <c r="J71" s="16"/>
      <c r="K71" s="16"/>
      <c r="L71" s="16"/>
      <c r="M71" s="16"/>
      <c r="N71" s="16"/>
      <c r="O71" s="17"/>
      <c r="P71" s="14"/>
      <c r="Q71" s="14"/>
      <c r="R71" s="14"/>
      <c r="S71" s="16"/>
      <c r="T71" s="16"/>
      <c r="U71" s="16"/>
      <c r="V71" s="16"/>
      <c r="W71" s="16"/>
      <c r="X71" s="16"/>
      <c r="Y71" s="16"/>
      <c r="Z71" s="16"/>
      <c r="AA71" s="16"/>
      <c r="AB71" s="17"/>
      <c r="AC71" s="14"/>
      <c r="AD71" s="14"/>
      <c r="AE71" s="14"/>
      <c r="AF71" s="14"/>
      <c r="AG71" s="14"/>
      <c r="AH71" s="17"/>
      <c r="AI71" s="14"/>
      <c r="AJ71" s="14"/>
      <c r="AK71" s="17"/>
      <c r="AL71" s="14"/>
      <c r="AM71" s="17"/>
      <c r="AN71" s="14"/>
      <c r="AO71" s="14"/>
      <c r="AP71" s="14"/>
      <c r="AQ71" s="14"/>
      <c r="AR71" s="14"/>
      <c r="AS71" s="14"/>
      <c r="AT71" s="14"/>
      <c r="AU71" s="17"/>
      <c r="AV71" s="14"/>
      <c r="AW71" s="14"/>
      <c r="AX71" s="17"/>
      <c r="AY71" s="14"/>
      <c r="AZ71" s="15"/>
      <c r="BA71" s="14"/>
      <c r="BB71" s="14"/>
      <c r="BC71" s="14"/>
    </row>
    <row r="72" spans="1:55" s="3" customFormat="1" ht="14.25" customHeight="1" thickBot="1" x14ac:dyDescent="0.35">
      <c r="A72" s="585" t="s">
        <v>1303</v>
      </c>
      <c r="B72" s="586"/>
      <c r="C72" s="586"/>
      <c r="D72" s="586"/>
      <c r="E72" s="414"/>
      <c r="F72" s="49"/>
      <c r="G72" s="551" t="s">
        <v>1304</v>
      </c>
      <c r="H72" s="553"/>
      <c r="I72" s="553"/>
      <c r="J72" s="553"/>
      <c r="K72" s="49"/>
      <c r="L72" s="551" t="s">
        <v>1305</v>
      </c>
      <c r="M72" s="552"/>
      <c r="N72" s="553"/>
      <c r="O72" s="49"/>
      <c r="P72" s="551" t="s">
        <v>1306</v>
      </c>
      <c r="Q72" s="552"/>
      <c r="R72" s="553"/>
      <c r="S72" s="49"/>
      <c r="T72" s="551" t="s">
        <v>1307</v>
      </c>
      <c r="U72" s="552"/>
      <c r="V72" s="552"/>
      <c r="W72" s="552"/>
      <c r="X72" s="552"/>
      <c r="Y72" s="552"/>
      <c r="Z72" s="551" t="s">
        <v>1308</v>
      </c>
      <c r="AA72" s="552"/>
      <c r="AB72" s="552"/>
      <c r="AC72" s="552"/>
      <c r="AD72" s="592"/>
      <c r="AE72" s="592"/>
      <c r="AF72" s="592"/>
      <c r="AG72" s="592"/>
      <c r="AH72" s="592"/>
      <c r="AI72" s="592"/>
      <c r="AJ72" s="592"/>
      <c r="AK72" s="592"/>
      <c r="AL72" s="592"/>
      <c r="AM72" s="551" t="s">
        <v>1309</v>
      </c>
      <c r="AN72" s="552"/>
      <c r="AO72" s="552"/>
      <c r="AP72" s="552"/>
      <c r="AQ72" s="598"/>
      <c r="AR72" s="599"/>
      <c r="AS72" s="599"/>
      <c r="AT72" s="599"/>
      <c r="AU72" s="599"/>
      <c r="AV72" s="599"/>
      <c r="AW72" s="599"/>
      <c r="AX72" s="599"/>
      <c r="AY72" s="599"/>
      <c r="AZ72" s="600"/>
    </row>
    <row r="73" spans="1:55" ht="3" customHeight="1" x14ac:dyDescent="0.25">
      <c r="A73" s="18"/>
      <c r="B73" s="19"/>
      <c r="C73" s="19"/>
      <c r="D73" s="19"/>
      <c r="E73" s="19"/>
      <c r="F73" s="19"/>
      <c r="G73" s="19"/>
      <c r="H73" s="19"/>
      <c r="I73" s="19"/>
      <c r="J73" s="19"/>
      <c r="K73" s="19"/>
      <c r="L73" s="19"/>
      <c r="M73" s="19"/>
      <c r="N73" s="19"/>
      <c r="O73" s="19"/>
      <c r="P73" s="19"/>
      <c r="Q73" s="19"/>
      <c r="R73" s="19"/>
      <c r="S73" s="19"/>
      <c r="T73" s="19"/>
      <c r="U73" s="19"/>
      <c r="V73" s="20"/>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21"/>
    </row>
    <row r="74" spans="1:55" s="3" customFormat="1" x14ac:dyDescent="0.25">
      <c r="A74" s="533" t="s">
        <v>1310</v>
      </c>
      <c r="B74" s="534"/>
      <c r="C74" s="534"/>
      <c r="D74" s="534"/>
      <c r="E74" s="534"/>
      <c r="F74" s="534"/>
      <c r="G74" s="534"/>
      <c r="H74" s="534"/>
      <c r="I74" s="534"/>
      <c r="J74" s="534"/>
      <c r="K74" s="534"/>
      <c r="L74" s="534"/>
      <c r="M74" s="534"/>
      <c r="N74" s="534"/>
      <c r="O74" s="534"/>
      <c r="P74" s="534"/>
      <c r="Q74" s="534"/>
      <c r="R74" s="534"/>
      <c r="S74" s="534"/>
      <c r="T74" s="534"/>
      <c r="U74" s="534"/>
      <c r="V74" s="534"/>
      <c r="W74" s="534"/>
      <c r="X74" s="534"/>
      <c r="Y74" s="534"/>
      <c r="Z74" s="534"/>
      <c r="AA74" s="534"/>
      <c r="AB74" s="534"/>
      <c r="AC74" s="534"/>
      <c r="AD74" s="534"/>
      <c r="AE74" s="534"/>
      <c r="AF74" s="534"/>
      <c r="AG74" s="534"/>
      <c r="AH74" s="534"/>
      <c r="AI74" s="534"/>
      <c r="AJ74" s="534"/>
      <c r="AK74" s="534"/>
      <c r="AL74" s="534"/>
      <c r="AM74" s="534"/>
      <c r="AN74" s="534"/>
      <c r="AO74" s="534"/>
      <c r="AP74" s="534"/>
      <c r="AQ74" s="534"/>
      <c r="AR74" s="534"/>
      <c r="AS74" s="534"/>
      <c r="AT74" s="534"/>
      <c r="AU74" s="534"/>
      <c r="AV74" s="534"/>
      <c r="AW74" s="534"/>
      <c r="AX74" s="534"/>
      <c r="AY74" s="534"/>
      <c r="AZ74" s="535"/>
    </row>
    <row r="75" spans="1:55" ht="7.5" customHeight="1" x14ac:dyDescent="0.25">
      <c r="A75" s="573" t="s">
        <v>1748</v>
      </c>
      <c r="B75" s="589"/>
      <c r="C75" s="548"/>
      <c r="D75" s="549"/>
      <c r="E75" s="549"/>
      <c r="F75" s="549"/>
      <c r="G75" s="549"/>
      <c r="H75" s="549"/>
      <c r="I75" s="549"/>
      <c r="J75" s="549"/>
      <c r="K75" s="549"/>
      <c r="L75" s="345" t="s">
        <v>1311</v>
      </c>
      <c r="M75" s="400"/>
      <c r="N75" s="400"/>
      <c r="O75" s="400"/>
      <c r="P75" s="558"/>
      <c r="Q75" s="389"/>
      <c r="R75" s="389"/>
      <c r="S75" s="389"/>
      <c r="T75" s="345" t="s">
        <v>1312</v>
      </c>
      <c r="U75" s="400"/>
      <c r="V75" s="400"/>
      <c r="W75" s="400"/>
      <c r="X75" s="554">
        <f ca="1">NOW()</f>
        <v>41508.360657291669</v>
      </c>
      <c r="Y75" s="555"/>
      <c r="Z75" s="555"/>
      <c r="AA75" s="555"/>
      <c r="AB75" s="555"/>
      <c r="AC75" s="555"/>
      <c r="AD75" s="539" t="s">
        <v>3472</v>
      </c>
      <c r="AE75" s="540"/>
      <c r="AF75" s="540"/>
      <c r="AG75" s="540"/>
      <c r="AH75" s="541"/>
      <c r="AI75" s="542"/>
      <c r="AJ75" s="542"/>
      <c r="AK75" s="538" t="s">
        <v>3473</v>
      </c>
      <c r="AL75" s="400"/>
      <c r="AM75" s="568"/>
      <c r="AN75" s="569"/>
      <c r="AO75" s="569"/>
      <c r="AP75" s="569"/>
      <c r="AQ75" s="569"/>
      <c r="AR75" s="569"/>
      <c r="AS75" s="569"/>
      <c r="AT75" s="569"/>
      <c r="AU75" s="569"/>
      <c r="AV75" s="569"/>
      <c r="AW75" s="569"/>
      <c r="AX75" s="569"/>
      <c r="AY75" s="569"/>
      <c r="AZ75" s="570"/>
    </row>
    <row r="76" spans="1:55" ht="10.5" customHeight="1" x14ac:dyDescent="0.25">
      <c r="A76" s="576"/>
      <c r="B76" s="589"/>
      <c r="C76" s="550"/>
      <c r="D76" s="550"/>
      <c r="E76" s="550"/>
      <c r="F76" s="550"/>
      <c r="G76" s="550"/>
      <c r="H76" s="550"/>
      <c r="I76" s="550"/>
      <c r="J76" s="550"/>
      <c r="K76" s="550"/>
      <c r="L76" s="400"/>
      <c r="M76" s="400"/>
      <c r="N76" s="400"/>
      <c r="O76" s="400"/>
      <c r="P76" s="390"/>
      <c r="Q76" s="390"/>
      <c r="R76" s="390"/>
      <c r="S76" s="390"/>
      <c r="T76" s="400"/>
      <c r="U76" s="400"/>
      <c r="V76" s="400"/>
      <c r="W76" s="400"/>
      <c r="X76" s="556"/>
      <c r="Y76" s="556"/>
      <c r="Z76" s="556"/>
      <c r="AA76" s="556"/>
      <c r="AB76" s="556"/>
      <c r="AC76" s="556"/>
      <c r="AD76" s="540"/>
      <c r="AE76" s="540"/>
      <c r="AF76" s="540"/>
      <c r="AG76" s="540"/>
      <c r="AH76" s="543"/>
      <c r="AI76" s="543"/>
      <c r="AJ76" s="543"/>
      <c r="AK76" s="400"/>
      <c r="AL76" s="400"/>
      <c r="AM76" s="571"/>
      <c r="AN76" s="571"/>
      <c r="AO76" s="571"/>
      <c r="AP76" s="571"/>
      <c r="AQ76" s="571"/>
      <c r="AR76" s="571"/>
      <c r="AS76" s="571"/>
      <c r="AT76" s="571"/>
      <c r="AU76" s="571"/>
      <c r="AV76" s="571"/>
      <c r="AW76" s="571"/>
      <c r="AX76" s="571"/>
      <c r="AY76" s="571"/>
      <c r="AZ76" s="572"/>
    </row>
    <row r="77" spans="1:55" x14ac:dyDescent="0.25">
      <c r="A77" s="582" t="s">
        <v>1314</v>
      </c>
      <c r="B77" s="400"/>
      <c r="C77" s="400"/>
      <c r="D77" s="400"/>
      <c r="E77" s="400"/>
      <c r="F77" s="400"/>
      <c r="G77" s="400"/>
      <c r="H77" s="400"/>
      <c r="I77" s="400"/>
      <c r="J77" s="400"/>
      <c r="K77" s="400"/>
      <c r="L77" s="400"/>
      <c r="M77" s="400"/>
      <c r="N77" s="400"/>
      <c r="O77" s="400"/>
      <c r="P77" s="400"/>
      <c r="Q77" s="400"/>
      <c r="R77" s="400"/>
      <c r="S77" s="400"/>
      <c r="T77" s="400"/>
      <c r="U77" s="400"/>
      <c r="V77" s="400"/>
      <c r="W77" s="400"/>
      <c r="X77" s="400"/>
      <c r="Y77" s="400"/>
      <c r="Z77" s="400"/>
      <c r="AA77" s="400"/>
      <c r="AB77" s="310"/>
      <c r="AC77" s="588" t="s">
        <v>1316</v>
      </c>
      <c r="AD77" s="575"/>
      <c r="AE77" s="575"/>
      <c r="AF77" s="575"/>
      <c r="AG77" s="601" t="s">
        <v>1323</v>
      </c>
      <c r="AH77" s="602"/>
      <c r="AI77" s="602"/>
      <c r="AJ77" s="602"/>
      <c r="AK77" s="602"/>
      <c r="AL77" s="602"/>
      <c r="AM77" s="602"/>
      <c r="AN77" s="602"/>
      <c r="AO77" s="602"/>
      <c r="AP77" s="602"/>
      <c r="AQ77" s="602"/>
      <c r="AR77" s="602"/>
      <c r="AS77" s="602"/>
      <c r="AT77" s="602"/>
      <c r="AU77" s="602"/>
      <c r="AV77" s="602"/>
      <c r="AW77" s="602"/>
      <c r="AX77" s="602"/>
      <c r="AY77" s="602"/>
      <c r="AZ77" s="603"/>
      <c r="BA77" s="30"/>
    </row>
    <row r="78" spans="1:55" ht="6.75" customHeight="1" x14ac:dyDescent="0.25">
      <c r="A78" s="573" t="s">
        <v>1324</v>
      </c>
      <c r="B78" s="574"/>
      <c r="C78" s="574"/>
      <c r="D78" s="574"/>
      <c r="E78" s="574"/>
      <c r="F78" s="574"/>
      <c r="G78" s="574"/>
      <c r="H78" s="575"/>
      <c r="I78" s="557"/>
      <c r="J78" s="393"/>
      <c r="K78" s="393"/>
      <c r="L78" s="393"/>
      <c r="M78" s="393"/>
      <c r="N78" s="393"/>
      <c r="O78" s="393"/>
      <c r="P78" s="393"/>
      <c r="Q78" s="393"/>
      <c r="R78" s="393"/>
      <c r="S78" s="393"/>
      <c r="T78" s="393"/>
      <c r="U78" s="393"/>
      <c r="V78" s="393"/>
      <c r="W78" s="393"/>
      <c r="X78" s="393"/>
      <c r="Y78" s="393"/>
      <c r="Z78" s="393"/>
      <c r="AA78" s="393"/>
      <c r="AB78" s="351"/>
      <c r="AC78" s="345" t="s">
        <v>1317</v>
      </c>
      <c r="AD78" s="400"/>
      <c r="AE78" s="400"/>
      <c r="AF78" s="400"/>
      <c r="AG78" s="353"/>
      <c r="AH78" s="595"/>
      <c r="AI78" s="595"/>
      <c r="AJ78" s="595"/>
      <c r="AK78" s="595"/>
      <c r="AL78" s="595"/>
      <c r="AM78" s="595"/>
      <c r="AN78" s="595"/>
      <c r="AO78" s="521" t="s">
        <v>143</v>
      </c>
      <c r="AP78" s="521"/>
      <c r="AQ78" s="595"/>
      <c r="AR78" s="595"/>
      <c r="AS78" s="595"/>
      <c r="AT78" s="595"/>
      <c r="AU78" s="595"/>
      <c r="AV78" s="595"/>
      <c r="AW78" s="595"/>
      <c r="AX78" s="595"/>
      <c r="AY78" s="595"/>
      <c r="AZ78" s="596"/>
    </row>
    <row r="79" spans="1:55" ht="9" customHeight="1" x14ac:dyDescent="0.25">
      <c r="A79" s="576"/>
      <c r="B79" s="574"/>
      <c r="C79" s="574"/>
      <c r="D79" s="574"/>
      <c r="E79" s="574"/>
      <c r="F79" s="574"/>
      <c r="G79" s="574"/>
      <c r="H79" s="575"/>
      <c r="I79" s="373"/>
      <c r="J79" s="373"/>
      <c r="K79" s="373"/>
      <c r="L79" s="373"/>
      <c r="M79" s="373"/>
      <c r="N79" s="373"/>
      <c r="O79" s="373"/>
      <c r="P79" s="373"/>
      <c r="Q79" s="373"/>
      <c r="R79" s="373"/>
      <c r="S79" s="373"/>
      <c r="T79" s="373"/>
      <c r="U79" s="373"/>
      <c r="V79" s="373"/>
      <c r="W79" s="373"/>
      <c r="X79" s="373"/>
      <c r="Y79" s="373"/>
      <c r="Z79" s="373"/>
      <c r="AA79" s="373"/>
      <c r="AB79" s="351"/>
      <c r="AC79" s="400"/>
      <c r="AD79" s="400"/>
      <c r="AE79" s="400"/>
      <c r="AF79" s="400"/>
      <c r="AG79" s="591"/>
      <c r="AH79" s="591"/>
      <c r="AI79" s="591"/>
      <c r="AJ79" s="591"/>
      <c r="AK79" s="591"/>
      <c r="AL79" s="591"/>
      <c r="AM79" s="591"/>
      <c r="AN79" s="591"/>
      <c r="AO79" s="521"/>
      <c r="AP79" s="521"/>
      <c r="AQ79" s="591"/>
      <c r="AR79" s="591"/>
      <c r="AS79" s="591"/>
      <c r="AT79" s="591"/>
      <c r="AU79" s="591"/>
      <c r="AV79" s="591"/>
      <c r="AW79" s="591"/>
      <c r="AX79" s="591"/>
      <c r="AY79" s="591"/>
      <c r="AZ79" s="544"/>
    </row>
    <row r="80" spans="1:55" ht="10.5" customHeight="1" x14ac:dyDescent="0.25">
      <c r="A80" s="573" t="s">
        <v>1318</v>
      </c>
      <c r="B80" s="589"/>
      <c r="C80" s="589"/>
      <c r="D80" s="589"/>
      <c r="E80" s="323"/>
      <c r="F80" s="323"/>
      <c r="G80" s="323"/>
      <c r="H80" s="593" t="s">
        <v>1315</v>
      </c>
      <c r="I80" s="594"/>
      <c r="J80" s="594"/>
      <c r="K80" s="594"/>
      <c r="L80" s="594"/>
      <c r="M80" s="594"/>
      <c r="N80" s="594"/>
      <c r="O80" s="594"/>
      <c r="P80" s="594"/>
      <c r="Q80" s="594"/>
      <c r="R80" s="594"/>
      <c r="S80" s="594"/>
      <c r="T80" s="594"/>
      <c r="U80" s="594"/>
      <c r="V80" s="594"/>
      <c r="W80" s="594"/>
      <c r="X80" s="594"/>
      <c r="Y80" s="594"/>
      <c r="Z80" s="594"/>
      <c r="AA80" s="594"/>
      <c r="AB80" s="323"/>
      <c r="AC80" s="323"/>
      <c r="AD80" s="323"/>
      <c r="AE80" s="323"/>
      <c r="AF80" s="323"/>
      <c r="AG80" s="323"/>
      <c r="AH80" s="323"/>
      <c r="AI80" s="323"/>
      <c r="AJ80" s="323"/>
      <c r="AK80" s="323"/>
      <c r="AL80" s="323"/>
      <c r="AM80" s="323"/>
      <c r="AN80" s="323"/>
      <c r="AO80" s="323"/>
      <c r="AP80" s="323"/>
      <c r="AQ80" s="323"/>
      <c r="AR80" s="323"/>
      <c r="AS80" s="323"/>
      <c r="AT80" s="323"/>
      <c r="AU80" s="323"/>
      <c r="AV80" s="323"/>
      <c r="AW80" s="323"/>
      <c r="AX80" s="323"/>
      <c r="AY80" s="323"/>
      <c r="AZ80" s="339"/>
    </row>
    <row r="81" spans="1:55" ht="16.5" customHeight="1" x14ac:dyDescent="0.25">
      <c r="A81" s="576"/>
      <c r="B81" s="589"/>
      <c r="C81" s="589"/>
      <c r="D81" s="589"/>
      <c r="E81" s="557"/>
      <c r="F81" s="537"/>
      <c r="G81" s="537"/>
      <c r="H81" s="537"/>
      <c r="I81" s="537"/>
      <c r="J81" s="537"/>
      <c r="K81" s="537"/>
      <c r="L81" s="537"/>
      <c r="M81" s="537"/>
      <c r="N81" s="537"/>
      <c r="O81" s="537"/>
      <c r="P81" s="537"/>
      <c r="Q81" s="537"/>
      <c r="R81" s="537"/>
      <c r="S81" s="537"/>
      <c r="T81" s="537"/>
      <c r="U81" s="537"/>
      <c r="V81" s="537"/>
      <c r="W81" s="537"/>
      <c r="X81" s="537"/>
      <c r="Y81" s="537"/>
      <c r="Z81" s="537"/>
      <c r="AA81" s="537"/>
      <c r="AB81" s="323"/>
      <c r="AC81" s="345" t="s">
        <v>1319</v>
      </c>
      <c r="AD81" s="400"/>
      <c r="AE81" s="400"/>
      <c r="AF81" s="400"/>
      <c r="AG81" s="522"/>
      <c r="AH81" s="522"/>
      <c r="AI81" s="522"/>
      <c r="AJ81" s="522"/>
      <c r="AK81" s="522"/>
      <c r="AL81" s="522"/>
      <c r="AM81" s="522"/>
      <c r="AN81" s="522"/>
      <c r="AO81" s="521" t="s">
        <v>143</v>
      </c>
      <c r="AP81" s="521"/>
      <c r="AQ81" s="522"/>
      <c r="AR81" s="522"/>
      <c r="AS81" s="522"/>
      <c r="AT81" s="522"/>
      <c r="AU81" s="522"/>
      <c r="AV81" s="522"/>
      <c r="AW81" s="522"/>
      <c r="AX81" s="522"/>
      <c r="AY81" s="522"/>
      <c r="AZ81" s="544"/>
    </row>
    <row r="82" spans="1:55" ht="9.75" customHeight="1" x14ac:dyDescent="0.25">
      <c r="A82" s="573" t="s">
        <v>1320</v>
      </c>
      <c r="B82" s="574"/>
      <c r="C82" s="574"/>
      <c r="D82" s="574"/>
      <c r="E82" s="575"/>
      <c r="F82" s="323"/>
      <c r="G82" s="323"/>
      <c r="H82" s="597" t="s">
        <v>1315</v>
      </c>
      <c r="I82" s="597"/>
      <c r="J82" s="597"/>
      <c r="K82" s="597"/>
      <c r="L82" s="597"/>
      <c r="M82" s="597"/>
      <c r="N82" s="597"/>
      <c r="O82" s="597"/>
      <c r="P82" s="597"/>
      <c r="Q82" s="597"/>
      <c r="R82" s="597"/>
      <c r="S82" s="597"/>
      <c r="T82" s="597"/>
      <c r="U82" s="597"/>
      <c r="V82" s="597"/>
      <c r="W82" s="597"/>
      <c r="X82" s="597"/>
      <c r="Y82" s="597"/>
      <c r="Z82" s="597"/>
      <c r="AA82" s="597"/>
      <c r="AB82" s="323"/>
      <c r="AC82" s="323"/>
      <c r="AD82" s="323"/>
      <c r="AE82" s="323"/>
      <c r="AF82" s="323"/>
      <c r="AG82" s="323"/>
      <c r="AH82" s="323"/>
      <c r="AI82" s="323"/>
      <c r="AJ82" s="323"/>
      <c r="AK82" s="323"/>
      <c r="AL82" s="323"/>
      <c r="AM82" s="323"/>
      <c r="AN82" s="323"/>
      <c r="AO82" s="323"/>
      <c r="AP82" s="323"/>
      <c r="AQ82" s="323"/>
      <c r="AR82" s="323"/>
      <c r="AS82" s="323"/>
      <c r="AT82" s="323"/>
      <c r="AU82" s="323"/>
      <c r="AV82" s="323"/>
      <c r="AW82" s="323"/>
      <c r="AX82" s="323"/>
      <c r="AY82" s="323"/>
      <c r="AZ82" s="339"/>
    </row>
    <row r="83" spans="1:55" ht="16.5" customHeight="1" x14ac:dyDescent="0.25">
      <c r="A83" s="576"/>
      <c r="B83" s="574"/>
      <c r="C83" s="574"/>
      <c r="D83" s="574"/>
      <c r="E83" s="575"/>
      <c r="F83" s="537"/>
      <c r="G83" s="537"/>
      <c r="H83" s="537"/>
      <c r="I83" s="537"/>
      <c r="J83" s="537"/>
      <c r="K83" s="537"/>
      <c r="L83" s="537"/>
      <c r="M83" s="537"/>
      <c r="N83" s="537"/>
      <c r="O83" s="537"/>
      <c r="P83" s="537"/>
      <c r="Q83" s="537"/>
      <c r="R83" s="537"/>
      <c r="S83" s="537"/>
      <c r="T83" s="537"/>
      <c r="U83" s="537"/>
      <c r="V83" s="537"/>
      <c r="W83" s="537"/>
      <c r="X83" s="537"/>
      <c r="Y83" s="537"/>
      <c r="Z83" s="537"/>
      <c r="AA83" s="537"/>
      <c r="AB83" s="323"/>
      <c r="AC83" s="345" t="s">
        <v>1325</v>
      </c>
      <c r="AD83" s="400"/>
      <c r="AE83" s="400"/>
      <c r="AF83" s="400"/>
      <c r="AG83" s="400"/>
      <c r="AH83" s="522"/>
      <c r="AI83" s="522"/>
      <c r="AJ83" s="522"/>
      <c r="AK83" s="522"/>
      <c r="AL83" s="522"/>
      <c r="AM83" s="522"/>
      <c r="AN83" s="522"/>
      <c r="AO83" s="521" t="s">
        <v>143</v>
      </c>
      <c r="AP83" s="521"/>
      <c r="AQ83" s="522"/>
      <c r="AR83" s="591"/>
      <c r="AS83" s="591"/>
      <c r="AT83" s="591"/>
      <c r="AU83" s="591"/>
      <c r="AV83" s="591"/>
      <c r="AW83" s="591"/>
      <c r="AX83" s="591"/>
      <c r="AY83" s="591"/>
      <c r="AZ83" s="544"/>
    </row>
    <row r="84" spans="1:55" ht="10.5" customHeight="1" x14ac:dyDescent="0.25">
      <c r="A84" s="340"/>
      <c r="B84" s="323"/>
      <c r="C84" s="323"/>
      <c r="D84" s="323"/>
      <c r="E84" s="323"/>
      <c r="F84" s="323"/>
      <c r="G84" s="323"/>
      <c r="H84" s="536" t="s">
        <v>1315</v>
      </c>
      <c r="I84" s="536"/>
      <c r="J84" s="536"/>
      <c r="K84" s="536"/>
      <c r="L84" s="536"/>
      <c r="M84" s="536"/>
      <c r="N84" s="536"/>
      <c r="O84" s="536"/>
      <c r="P84" s="536"/>
      <c r="Q84" s="536"/>
      <c r="R84" s="536"/>
      <c r="S84" s="536"/>
      <c r="T84" s="536"/>
      <c r="U84" s="536"/>
      <c r="V84" s="536"/>
      <c r="W84" s="536"/>
      <c r="X84" s="536"/>
      <c r="Y84" s="536"/>
      <c r="Z84" s="536"/>
      <c r="AA84" s="536"/>
      <c r="AB84" s="323"/>
      <c r="AC84" s="323"/>
      <c r="AD84" s="323"/>
      <c r="AE84" s="323"/>
      <c r="AF84" s="323"/>
      <c r="AG84" s="323"/>
      <c r="AH84" s="323"/>
      <c r="AI84" s="323"/>
      <c r="AJ84" s="323"/>
      <c r="AK84" s="323"/>
      <c r="AL84" s="323"/>
      <c r="AM84" s="323"/>
      <c r="AN84" s="323"/>
      <c r="AO84" s="323"/>
      <c r="AP84" s="323"/>
      <c r="AQ84" s="323"/>
      <c r="AR84" s="323"/>
      <c r="AS84" s="323"/>
      <c r="AT84" s="323"/>
      <c r="AU84" s="323"/>
      <c r="AV84" s="323"/>
      <c r="AW84" s="323"/>
      <c r="AX84" s="323"/>
      <c r="AY84" s="323"/>
      <c r="AZ84" s="339"/>
    </row>
    <row r="85" spans="1:55" ht="13.5" customHeight="1" x14ac:dyDescent="0.25">
      <c r="A85" s="345" t="s">
        <v>4627</v>
      </c>
      <c r="B85" s="345"/>
      <c r="C85" s="345"/>
      <c r="D85" s="345"/>
      <c r="E85" s="345"/>
      <c r="F85" s="345"/>
      <c r="G85" s="392" t="s">
        <v>4628</v>
      </c>
      <c r="H85" s="393"/>
      <c r="I85" s="393"/>
      <c r="J85" s="393"/>
      <c r="K85" s="393"/>
      <c r="L85" s="393"/>
      <c r="M85" s="393"/>
      <c r="N85" s="393"/>
      <c r="O85" s="393"/>
      <c r="P85" s="393"/>
      <c r="Q85" s="393"/>
      <c r="R85" s="393"/>
      <c r="S85" s="393"/>
      <c r="T85" s="393"/>
      <c r="U85" s="393"/>
      <c r="V85" s="393"/>
      <c r="W85" s="393"/>
      <c r="X85" s="393"/>
      <c r="Y85" s="393"/>
      <c r="Z85" s="393"/>
      <c r="AA85" s="393"/>
      <c r="AB85" s="323"/>
      <c r="AC85" s="345" t="s">
        <v>1321</v>
      </c>
      <c r="AD85" s="400"/>
      <c r="AE85" s="400"/>
      <c r="AF85" s="400"/>
      <c r="AG85" s="400"/>
      <c r="AH85" s="522"/>
      <c r="AI85" s="522"/>
      <c r="AJ85" s="522"/>
      <c r="AK85" s="522"/>
      <c r="AL85" s="522"/>
      <c r="AM85" s="522"/>
      <c r="AN85" s="522"/>
      <c r="AO85" s="521" t="s">
        <v>143</v>
      </c>
      <c r="AP85" s="521"/>
      <c r="AQ85" s="518" t="s">
        <v>1745</v>
      </c>
      <c r="AR85" s="519"/>
      <c r="AS85" s="519"/>
      <c r="AT85" s="519"/>
      <c r="AU85" s="519"/>
      <c r="AV85" s="519"/>
      <c r="AW85" s="519"/>
      <c r="AX85" s="519"/>
      <c r="AY85" s="519"/>
      <c r="AZ85" s="520"/>
    </row>
    <row r="86" spans="1:55" ht="11.25" customHeight="1" x14ac:dyDescent="0.25">
      <c r="A86" s="341"/>
      <c r="B86" s="342"/>
      <c r="C86" s="342"/>
      <c r="D86" s="342"/>
      <c r="E86" s="342"/>
      <c r="F86" s="342"/>
      <c r="G86" s="342"/>
      <c r="H86" s="391" t="s">
        <v>1315</v>
      </c>
      <c r="I86" s="391"/>
      <c r="J86" s="391"/>
      <c r="K86" s="391"/>
      <c r="L86" s="391"/>
      <c r="M86" s="391"/>
      <c r="N86" s="391"/>
      <c r="O86" s="391"/>
      <c r="P86" s="391"/>
      <c r="Q86" s="391"/>
      <c r="R86" s="391"/>
      <c r="S86" s="391"/>
      <c r="T86" s="391"/>
      <c r="U86" s="391"/>
      <c r="V86" s="391"/>
      <c r="W86" s="391"/>
      <c r="X86" s="391"/>
      <c r="Y86" s="391"/>
      <c r="Z86" s="391"/>
      <c r="AA86" s="391"/>
      <c r="AB86" s="342"/>
      <c r="AC86" s="342"/>
      <c r="AD86" s="342"/>
      <c r="AE86" s="342"/>
      <c r="AF86" s="342"/>
      <c r="AG86" s="342"/>
      <c r="AH86" s="342"/>
      <c r="AI86" s="342"/>
      <c r="AJ86" s="342"/>
      <c r="AK86" s="342"/>
      <c r="AL86" s="342"/>
      <c r="AM86" s="342"/>
      <c r="AN86" s="342"/>
      <c r="AO86" s="518"/>
      <c r="AP86" s="518"/>
      <c r="AQ86" s="342"/>
      <c r="AR86" s="342"/>
      <c r="AS86" s="342"/>
      <c r="AT86" s="342"/>
      <c r="AU86" s="342"/>
      <c r="AV86" s="342"/>
      <c r="AW86" s="342"/>
      <c r="AX86" s="342"/>
      <c r="AY86" s="342"/>
      <c r="AZ86" s="343"/>
    </row>
    <row r="89" spans="1:55" x14ac:dyDescent="0.25">
      <c r="A89" s="197" t="s">
        <v>146</v>
      </c>
      <c r="B89" s="203"/>
      <c r="C89" s="203"/>
      <c r="D89" s="203"/>
      <c r="E89" s="203"/>
      <c r="F89" s="203"/>
      <c r="G89" s="203"/>
      <c r="H89" s="203"/>
      <c r="I89" s="203"/>
      <c r="J89" s="203"/>
      <c r="K89" s="203"/>
      <c r="L89" s="203"/>
      <c r="M89" s="203"/>
      <c r="N89" s="203"/>
      <c r="O89" s="203"/>
      <c r="P89" s="203"/>
      <c r="Q89" s="203"/>
      <c r="R89" s="203"/>
      <c r="S89" s="203"/>
      <c r="T89" s="203"/>
      <c r="U89" s="203"/>
      <c r="V89" s="209"/>
      <c r="W89" s="266" t="s">
        <v>122</v>
      </c>
      <c r="X89" s="266" t="s">
        <v>3059</v>
      </c>
      <c r="Y89" s="266"/>
      <c r="Z89" s="266"/>
      <c r="AA89" s="266"/>
      <c r="AB89" s="266"/>
      <c r="AC89" s="266"/>
      <c r="AD89" s="266"/>
      <c r="AE89" s="266"/>
      <c r="AF89" s="266"/>
      <c r="AG89" s="266"/>
      <c r="AH89" s="266"/>
      <c r="AI89" s="266"/>
      <c r="AJ89" s="203"/>
      <c r="AK89" s="210" t="s">
        <v>2941</v>
      </c>
      <c r="AL89" s="203"/>
      <c r="AM89" s="203"/>
      <c r="AN89" s="203"/>
      <c r="AO89" s="203"/>
      <c r="AP89" s="203"/>
      <c r="AQ89" s="203"/>
      <c r="AR89" s="203"/>
      <c r="AS89" s="203"/>
      <c r="AT89" s="203"/>
      <c r="AU89" s="203"/>
      <c r="AV89" s="203"/>
      <c r="AW89" s="203"/>
      <c r="AX89" s="203"/>
      <c r="AY89" s="203"/>
      <c r="AZ89" s="203"/>
      <c r="BA89" s="203"/>
      <c r="BB89" s="203"/>
      <c r="BC89" s="203"/>
    </row>
    <row r="90" spans="1:55" x14ac:dyDescent="0.25">
      <c r="A90" s="197" t="s">
        <v>147</v>
      </c>
      <c r="B90" s="203"/>
      <c r="C90" s="203"/>
      <c r="D90" s="203"/>
      <c r="E90" s="203"/>
      <c r="F90" s="203"/>
      <c r="G90" s="203"/>
      <c r="H90" s="203"/>
      <c r="I90" s="203"/>
      <c r="J90" s="203"/>
      <c r="K90" s="203"/>
      <c r="L90" s="203"/>
      <c r="M90" s="203"/>
      <c r="N90" s="203"/>
      <c r="O90" s="203"/>
      <c r="P90" s="203"/>
      <c r="Q90" s="203"/>
      <c r="R90" s="203"/>
      <c r="S90" s="203"/>
      <c r="T90" s="203"/>
      <c r="U90" s="203"/>
      <c r="V90" s="209"/>
      <c r="W90" s="266" t="s">
        <v>179</v>
      </c>
      <c r="X90" s="266" t="s">
        <v>3060</v>
      </c>
      <c r="Y90" s="266"/>
      <c r="Z90" s="266"/>
      <c r="AA90" s="266"/>
      <c r="AB90" s="266"/>
      <c r="AC90" s="266"/>
      <c r="AD90" s="266"/>
      <c r="AE90" s="266"/>
      <c r="AF90" s="266"/>
      <c r="AG90" s="266"/>
      <c r="AH90" s="266"/>
      <c r="AI90" s="266"/>
      <c r="AJ90" s="203"/>
      <c r="AK90" s="210" t="s">
        <v>2942</v>
      </c>
      <c r="AL90" s="203"/>
      <c r="AM90" s="203"/>
      <c r="AN90" s="203"/>
      <c r="AO90" s="203"/>
      <c r="AP90" s="203"/>
      <c r="AQ90" s="203"/>
      <c r="AR90" s="203"/>
      <c r="AS90" s="203"/>
      <c r="AT90" s="203"/>
      <c r="AU90" s="203"/>
      <c r="AV90" s="203"/>
      <c r="AW90" s="203"/>
      <c r="AX90" s="203"/>
      <c r="AY90" s="203"/>
      <c r="AZ90" s="203"/>
      <c r="BA90" s="203"/>
      <c r="BB90" s="203"/>
      <c r="BC90" s="203"/>
    </row>
    <row r="91" spans="1:55" x14ac:dyDescent="0.25">
      <c r="A91" s="197" t="s">
        <v>148</v>
      </c>
      <c r="B91" s="211"/>
      <c r="C91" s="203"/>
      <c r="D91" s="203"/>
      <c r="E91" s="203"/>
      <c r="F91" s="203"/>
      <c r="G91" s="203"/>
      <c r="H91" s="203"/>
      <c r="I91" s="203"/>
      <c r="J91" s="203"/>
      <c r="K91" s="203"/>
      <c r="L91" s="203"/>
      <c r="M91" s="203"/>
      <c r="N91" s="203"/>
      <c r="O91" s="203"/>
      <c r="P91" s="203"/>
      <c r="Q91" s="203"/>
      <c r="R91" s="203"/>
      <c r="S91" s="203"/>
      <c r="T91" s="203"/>
      <c r="U91" s="203"/>
      <c r="V91" s="209"/>
      <c r="W91" s="266" t="s">
        <v>183</v>
      </c>
      <c r="X91" s="266" t="s">
        <v>3061</v>
      </c>
      <c r="Y91" s="266"/>
      <c r="Z91" s="266"/>
      <c r="AA91" s="266"/>
      <c r="AB91" s="266"/>
      <c r="AC91" s="266"/>
      <c r="AD91" s="266"/>
      <c r="AE91" s="266"/>
      <c r="AF91" s="266"/>
      <c r="AG91" s="266"/>
      <c r="AH91" s="266"/>
      <c r="AI91" s="266"/>
      <c r="AJ91" s="203"/>
      <c r="AK91" s="210" t="s">
        <v>2943</v>
      </c>
      <c r="AL91" s="203"/>
      <c r="AM91" s="203"/>
      <c r="AN91" s="203"/>
      <c r="AO91" s="203"/>
      <c r="AP91" s="203"/>
      <c r="AQ91" s="203"/>
      <c r="AR91" s="203"/>
      <c r="AS91" s="203"/>
      <c r="AT91" s="203"/>
      <c r="AU91" s="203"/>
      <c r="AV91" s="203"/>
      <c r="AW91" s="203"/>
      <c r="AX91" s="203"/>
      <c r="AY91" s="203"/>
      <c r="AZ91" s="203"/>
      <c r="BA91" s="203"/>
      <c r="BB91" s="203"/>
      <c r="BC91" s="203"/>
    </row>
    <row r="92" spans="1:55" x14ac:dyDescent="0.25">
      <c r="A92" s="197" t="s">
        <v>149</v>
      </c>
      <c r="B92" s="211"/>
      <c r="C92" s="203"/>
      <c r="D92" s="203"/>
      <c r="E92" s="203"/>
      <c r="F92" s="203"/>
      <c r="G92" s="203"/>
      <c r="H92" s="203"/>
      <c r="I92" s="203"/>
      <c r="J92" s="203"/>
      <c r="K92" s="203"/>
      <c r="L92" s="203"/>
      <c r="M92" s="203"/>
      <c r="N92" s="203"/>
      <c r="O92" s="203"/>
      <c r="P92" s="203"/>
      <c r="Q92" s="203"/>
      <c r="R92" s="203"/>
      <c r="S92" s="203"/>
      <c r="T92" s="203"/>
      <c r="U92" s="203"/>
      <c r="V92" s="209"/>
      <c r="W92" s="266" t="s">
        <v>178</v>
      </c>
      <c r="X92" s="266" t="s">
        <v>3062</v>
      </c>
      <c r="Y92" s="266"/>
      <c r="Z92" s="266"/>
      <c r="AA92" s="266"/>
      <c r="AB92" s="266"/>
      <c r="AC92" s="266"/>
      <c r="AD92" s="266"/>
      <c r="AE92" s="266"/>
      <c r="AF92" s="266"/>
      <c r="AG92" s="266"/>
      <c r="AH92" s="266"/>
      <c r="AI92" s="266"/>
      <c r="AJ92" s="203"/>
      <c r="AK92" s="210" t="s">
        <v>2944</v>
      </c>
      <c r="AL92" s="203"/>
      <c r="AM92" s="203"/>
      <c r="AN92" s="203"/>
      <c r="AO92" s="203"/>
      <c r="AP92" s="203"/>
      <c r="AQ92" s="203"/>
      <c r="AR92" s="203"/>
      <c r="AS92" s="203"/>
      <c r="AT92" s="203"/>
      <c r="AU92" s="203"/>
      <c r="AV92" s="203"/>
      <c r="AW92" s="203"/>
      <c r="AX92" s="203"/>
      <c r="AY92" s="203"/>
      <c r="AZ92" s="203"/>
      <c r="BA92" s="203"/>
      <c r="BB92" s="203"/>
      <c r="BC92" s="203"/>
    </row>
    <row r="93" spans="1:55" x14ac:dyDescent="0.25">
      <c r="A93" s="197" t="s">
        <v>150</v>
      </c>
      <c r="B93" s="211"/>
      <c r="C93" s="203"/>
      <c r="D93" s="203"/>
      <c r="E93" s="203"/>
      <c r="F93" s="203"/>
      <c r="G93" s="203"/>
      <c r="H93" s="203"/>
      <c r="I93" s="203"/>
      <c r="J93" s="203"/>
      <c r="K93" s="203"/>
      <c r="L93" s="203"/>
      <c r="M93" s="203"/>
      <c r="N93" s="203"/>
      <c r="O93" s="203"/>
      <c r="P93" s="203"/>
      <c r="Q93" s="203"/>
      <c r="R93" s="203"/>
      <c r="S93" s="203"/>
      <c r="T93" s="203"/>
      <c r="U93" s="203"/>
      <c r="V93" s="209"/>
      <c r="W93" s="266" t="s">
        <v>184</v>
      </c>
      <c r="X93" s="266" t="s">
        <v>3063</v>
      </c>
      <c r="Y93" s="266"/>
      <c r="Z93" s="266"/>
      <c r="AA93" s="266"/>
      <c r="AB93" s="266"/>
      <c r="AC93" s="266"/>
      <c r="AD93" s="266"/>
      <c r="AE93" s="266"/>
      <c r="AF93" s="266"/>
      <c r="AG93" s="266"/>
      <c r="AH93" s="266"/>
      <c r="AI93" s="266"/>
      <c r="AJ93" s="203"/>
      <c r="AK93" s="210" t="s">
        <v>2945</v>
      </c>
      <c r="AL93" s="203"/>
      <c r="AM93" s="203"/>
      <c r="AN93" s="203"/>
      <c r="AO93" s="203"/>
      <c r="AP93" s="203"/>
      <c r="AQ93" s="203"/>
      <c r="AR93" s="203"/>
      <c r="AS93" s="203"/>
      <c r="AT93" s="203"/>
      <c r="AU93" s="203"/>
      <c r="AV93" s="203"/>
      <c r="AW93" s="203"/>
      <c r="AX93" s="203"/>
      <c r="AY93" s="203"/>
      <c r="AZ93" s="203"/>
      <c r="BA93" s="203"/>
      <c r="BB93" s="203"/>
      <c r="BC93" s="203"/>
    </row>
    <row r="94" spans="1:55" x14ac:dyDescent="0.25">
      <c r="A94" s="197" t="s">
        <v>151</v>
      </c>
      <c r="B94" s="211"/>
      <c r="C94" s="203"/>
      <c r="D94" s="203"/>
      <c r="E94" s="203"/>
      <c r="F94" s="203"/>
      <c r="G94" s="203"/>
      <c r="H94" s="203"/>
      <c r="I94" s="203"/>
      <c r="J94" s="203"/>
      <c r="K94" s="203"/>
      <c r="L94" s="203"/>
      <c r="M94" s="203"/>
      <c r="N94" s="203"/>
      <c r="O94" s="203"/>
      <c r="P94" s="203"/>
      <c r="Q94" s="203"/>
      <c r="R94" s="203"/>
      <c r="S94" s="203"/>
      <c r="T94" s="203"/>
      <c r="U94" s="203"/>
      <c r="V94" s="209"/>
      <c r="W94" s="203"/>
      <c r="X94" s="203"/>
      <c r="Y94" s="203"/>
      <c r="Z94" s="203"/>
      <c r="AA94" s="203"/>
      <c r="AB94" s="203"/>
      <c r="AC94" s="203"/>
      <c r="AD94" s="203"/>
      <c r="AE94" s="203"/>
      <c r="AF94" s="203"/>
      <c r="AG94" s="203"/>
      <c r="AH94" s="203"/>
      <c r="AI94" s="203"/>
      <c r="AJ94" s="203"/>
      <c r="AK94" s="210" t="s">
        <v>2946</v>
      </c>
      <c r="AL94" s="203"/>
      <c r="AM94" s="203"/>
      <c r="AN94" s="203"/>
      <c r="AO94" s="203"/>
      <c r="AP94" s="203"/>
      <c r="AQ94" s="203"/>
      <c r="AR94" s="203"/>
      <c r="AS94" s="203"/>
      <c r="AT94" s="203"/>
      <c r="AU94" s="203"/>
      <c r="AV94" s="203"/>
      <c r="AW94" s="203"/>
      <c r="AX94" s="203"/>
      <c r="AY94" s="203"/>
      <c r="AZ94" s="203"/>
      <c r="BA94" s="203"/>
      <c r="BB94" s="203"/>
      <c r="BC94" s="203"/>
    </row>
    <row r="95" spans="1:55" x14ac:dyDescent="0.25">
      <c r="A95" s="197" t="s">
        <v>152</v>
      </c>
      <c r="B95" s="211"/>
      <c r="C95" s="203"/>
      <c r="D95" s="203"/>
      <c r="E95" s="203"/>
      <c r="F95" s="203"/>
      <c r="G95" s="203"/>
      <c r="H95" s="203"/>
      <c r="I95" s="203"/>
      <c r="J95" s="203"/>
      <c r="K95" s="203"/>
      <c r="L95" s="203"/>
      <c r="M95" s="203"/>
      <c r="N95" s="203"/>
      <c r="O95" s="203"/>
      <c r="P95" s="203"/>
      <c r="Q95" s="203"/>
      <c r="R95" s="203"/>
      <c r="S95" s="203"/>
      <c r="T95" s="203"/>
      <c r="U95" s="203"/>
      <c r="V95" s="209"/>
      <c r="W95" s="203"/>
      <c r="X95" s="203"/>
      <c r="Y95" s="203"/>
      <c r="Z95" s="203"/>
      <c r="AA95" s="203"/>
      <c r="AB95" s="203"/>
      <c r="AC95" s="203"/>
      <c r="AD95" s="203"/>
      <c r="AE95" s="203"/>
      <c r="AF95" s="203"/>
      <c r="AG95" s="203"/>
      <c r="AH95" s="203"/>
      <c r="AI95" s="203"/>
      <c r="AJ95" s="203"/>
      <c r="AK95" s="210" t="s">
        <v>2947</v>
      </c>
      <c r="AL95" s="203"/>
      <c r="AM95" s="203"/>
      <c r="AN95" s="203"/>
      <c r="AO95" s="203"/>
      <c r="AP95" s="203"/>
      <c r="AQ95" s="203"/>
      <c r="AR95" s="203"/>
      <c r="AS95" s="203"/>
      <c r="AT95" s="203"/>
      <c r="AU95" s="203"/>
      <c r="AV95" s="203"/>
      <c r="AW95" s="203"/>
      <c r="AX95" s="203"/>
      <c r="AY95" s="203"/>
      <c r="AZ95" s="203"/>
      <c r="BA95" s="203"/>
      <c r="BB95" s="203"/>
      <c r="BC95" s="203"/>
    </row>
    <row r="96" spans="1:55" x14ac:dyDescent="0.25">
      <c r="A96" s="197" t="s">
        <v>153</v>
      </c>
      <c r="B96" s="211"/>
      <c r="C96" s="203"/>
      <c r="D96" s="203"/>
      <c r="E96" s="203"/>
      <c r="F96" s="203"/>
      <c r="G96" s="203"/>
      <c r="H96" s="203"/>
      <c r="I96" s="203"/>
      <c r="J96" s="203"/>
      <c r="K96" s="203"/>
      <c r="L96" s="203"/>
      <c r="M96" s="203"/>
      <c r="N96" s="203"/>
      <c r="O96" s="203"/>
      <c r="P96" s="203"/>
      <c r="Q96" s="203"/>
      <c r="R96" s="203"/>
      <c r="S96" s="203"/>
      <c r="T96" s="203"/>
      <c r="U96" s="203"/>
      <c r="V96" s="209"/>
      <c r="W96" s="266">
        <v>10</v>
      </c>
      <c r="X96" s="266" t="s">
        <v>1330</v>
      </c>
      <c r="Y96" s="266"/>
      <c r="Z96" s="266"/>
      <c r="AA96" s="266"/>
      <c r="AB96" s="266"/>
      <c r="AC96" s="266"/>
      <c r="AD96" s="266"/>
      <c r="AE96" s="266"/>
      <c r="AF96" s="266"/>
      <c r="AG96" s="266"/>
      <c r="AH96" s="203"/>
      <c r="AI96" s="203"/>
      <c r="AJ96" s="203"/>
      <c r="AK96" s="210" t="s">
        <v>2948</v>
      </c>
      <c r="AL96" s="203"/>
      <c r="AM96" s="203"/>
      <c r="AN96" s="203"/>
      <c r="AO96" s="203"/>
      <c r="AP96" s="203"/>
      <c r="AQ96" s="203"/>
      <c r="AR96" s="203"/>
      <c r="AS96" s="203"/>
      <c r="AT96" s="203"/>
      <c r="AU96" s="203"/>
      <c r="AV96" s="203"/>
      <c r="AW96" s="203"/>
      <c r="AX96" s="203"/>
      <c r="AY96" s="203"/>
      <c r="AZ96" s="203"/>
      <c r="BA96" s="203"/>
      <c r="BB96" s="203"/>
      <c r="BC96" s="203"/>
    </row>
    <row r="97" spans="1:55" x14ac:dyDescent="0.25">
      <c r="A97" s="197" t="s">
        <v>154</v>
      </c>
      <c r="B97" s="211"/>
      <c r="C97" s="203"/>
      <c r="D97" s="203"/>
      <c r="E97" s="203"/>
      <c r="F97" s="203"/>
      <c r="G97" s="203"/>
      <c r="H97" s="203"/>
      <c r="I97" s="203"/>
      <c r="J97" s="203"/>
      <c r="K97" s="203"/>
      <c r="L97" s="203"/>
      <c r="M97" s="203"/>
      <c r="N97" s="203"/>
      <c r="O97" s="203"/>
      <c r="P97" s="203"/>
      <c r="Q97" s="203"/>
      <c r="R97" s="203"/>
      <c r="S97" s="203"/>
      <c r="T97" s="203"/>
      <c r="U97" s="203"/>
      <c r="V97" s="209"/>
      <c r="W97" s="266">
        <v>20</v>
      </c>
      <c r="X97" s="266" t="s">
        <v>900</v>
      </c>
      <c r="Y97" s="266"/>
      <c r="Z97" s="266"/>
      <c r="AA97" s="266"/>
      <c r="AB97" s="266"/>
      <c r="AC97" s="266"/>
      <c r="AD97" s="266"/>
      <c r="AE97" s="266"/>
      <c r="AF97" s="266"/>
      <c r="AG97" s="266"/>
      <c r="AH97" s="203"/>
      <c r="AI97" s="203"/>
      <c r="AJ97" s="203"/>
      <c r="AK97" s="210" t="s">
        <v>2801</v>
      </c>
      <c r="AL97" s="203"/>
      <c r="AM97" s="203"/>
      <c r="AN97" s="203"/>
      <c r="AO97" s="203"/>
      <c r="AP97" s="203"/>
      <c r="AQ97" s="203"/>
      <c r="AR97" s="203"/>
      <c r="AS97" s="203"/>
      <c r="AT97" s="203"/>
      <c r="AU97" s="203"/>
      <c r="AV97" s="203"/>
      <c r="AW97" s="203"/>
      <c r="AX97" s="203"/>
      <c r="AY97" s="203"/>
      <c r="AZ97" s="203"/>
      <c r="BA97" s="203"/>
      <c r="BB97" s="203"/>
      <c r="BC97" s="203"/>
    </row>
    <row r="98" spans="1:55" x14ac:dyDescent="0.25">
      <c r="A98" s="197" t="s">
        <v>155</v>
      </c>
      <c r="B98" s="211"/>
      <c r="C98" s="203"/>
      <c r="D98" s="203"/>
      <c r="E98" s="203"/>
      <c r="F98" s="203"/>
      <c r="G98" s="203"/>
      <c r="H98" s="203"/>
      <c r="I98" s="203"/>
      <c r="J98" s="203"/>
      <c r="K98" s="203"/>
      <c r="L98" s="203"/>
      <c r="M98" s="203"/>
      <c r="N98" s="203"/>
      <c r="O98" s="203"/>
      <c r="P98" s="203"/>
      <c r="Q98" s="203"/>
      <c r="R98" s="203"/>
      <c r="S98" s="203"/>
      <c r="T98" s="203"/>
      <c r="U98" s="203"/>
      <c r="V98" s="209"/>
      <c r="W98" s="266">
        <v>30</v>
      </c>
      <c r="X98" s="266" t="s">
        <v>1331</v>
      </c>
      <c r="Y98" s="266"/>
      <c r="Z98" s="266"/>
      <c r="AA98" s="266"/>
      <c r="AB98" s="266"/>
      <c r="AC98" s="266"/>
      <c r="AD98" s="266"/>
      <c r="AE98" s="266"/>
      <c r="AF98" s="266"/>
      <c r="AG98" s="266"/>
      <c r="AH98" s="203"/>
      <c r="AI98" s="203"/>
      <c r="AJ98" s="203"/>
      <c r="AK98" s="210" t="s">
        <v>2806</v>
      </c>
      <c r="AL98" s="203"/>
      <c r="AM98" s="203"/>
      <c r="AN98" s="203"/>
      <c r="AO98" s="203"/>
      <c r="AP98" s="203"/>
      <c r="AQ98" s="203"/>
      <c r="AR98" s="203"/>
      <c r="AS98" s="203"/>
      <c r="AT98" s="203"/>
      <c r="AU98" s="203"/>
      <c r="AV98" s="203"/>
      <c r="AW98" s="203"/>
      <c r="AX98" s="203"/>
      <c r="AY98" s="203"/>
      <c r="AZ98" s="203"/>
      <c r="BA98" s="203"/>
      <c r="BB98" s="203"/>
      <c r="BC98" s="203"/>
    </row>
    <row r="99" spans="1:55" x14ac:dyDescent="0.25">
      <c r="A99" s="197" t="s">
        <v>1337</v>
      </c>
      <c r="B99" s="211"/>
      <c r="C99" s="203"/>
      <c r="D99" s="203"/>
      <c r="E99" s="203"/>
      <c r="F99" s="203"/>
      <c r="G99" s="203"/>
      <c r="H99" s="203"/>
      <c r="I99" s="203"/>
      <c r="J99" s="203"/>
      <c r="K99" s="203"/>
      <c r="L99" s="203"/>
      <c r="M99" s="203"/>
      <c r="N99" s="203"/>
      <c r="O99" s="203"/>
      <c r="P99" s="203"/>
      <c r="Q99" s="203"/>
      <c r="R99" s="203"/>
      <c r="S99" s="203"/>
      <c r="T99" s="203"/>
      <c r="U99" s="203"/>
      <c r="V99" s="209"/>
      <c r="W99" s="266">
        <v>40</v>
      </c>
      <c r="X99" s="266" t="s">
        <v>1333</v>
      </c>
      <c r="Y99" s="266"/>
      <c r="Z99" s="266"/>
      <c r="AA99" s="266"/>
      <c r="AB99" s="266"/>
      <c r="AC99" s="266"/>
      <c r="AD99" s="266"/>
      <c r="AE99" s="266"/>
      <c r="AF99" s="266"/>
      <c r="AG99" s="266"/>
      <c r="AH99" s="203"/>
      <c r="AI99" s="203"/>
      <c r="AJ99" s="203"/>
      <c r="AK99" s="210" t="s">
        <v>2807</v>
      </c>
      <c r="AL99" s="203"/>
      <c r="AM99" s="203"/>
      <c r="AN99" s="203"/>
      <c r="AO99" s="203"/>
      <c r="AP99" s="203"/>
      <c r="AQ99" s="203"/>
      <c r="AR99" s="203"/>
      <c r="AS99" s="203"/>
      <c r="AT99" s="203"/>
      <c r="AU99" s="203"/>
      <c r="AV99" s="203"/>
      <c r="AW99" s="203"/>
      <c r="AX99" s="203"/>
      <c r="AY99" s="203"/>
      <c r="AZ99" s="203"/>
      <c r="BA99" s="203"/>
      <c r="BB99" s="203"/>
      <c r="BC99" s="203"/>
    </row>
    <row r="100" spans="1:55" x14ac:dyDescent="0.25">
      <c r="A100" s="197" t="s">
        <v>160</v>
      </c>
      <c r="B100" s="211"/>
      <c r="C100" s="203"/>
      <c r="D100" s="203"/>
      <c r="E100" s="203"/>
      <c r="F100" s="203"/>
      <c r="G100" s="203"/>
      <c r="H100" s="203"/>
      <c r="I100" s="203"/>
      <c r="J100" s="203"/>
      <c r="K100" s="203"/>
      <c r="L100" s="203"/>
      <c r="M100" s="203"/>
      <c r="N100" s="203"/>
      <c r="O100" s="203"/>
      <c r="P100" s="203"/>
      <c r="Q100" s="203"/>
      <c r="R100" s="203"/>
      <c r="S100" s="203"/>
      <c r="T100" s="203"/>
      <c r="U100" s="203"/>
      <c r="V100" s="209"/>
      <c r="W100" s="266">
        <v>50</v>
      </c>
      <c r="X100" s="266" t="s">
        <v>1332</v>
      </c>
      <c r="Y100" s="266"/>
      <c r="Z100" s="266"/>
      <c r="AA100" s="266"/>
      <c r="AB100" s="266"/>
      <c r="AC100" s="266"/>
      <c r="AD100" s="266"/>
      <c r="AE100" s="266"/>
      <c r="AF100" s="266"/>
      <c r="AG100" s="266"/>
      <c r="AH100" s="203"/>
      <c r="AI100" s="203"/>
      <c r="AJ100" s="203"/>
      <c r="AK100" s="210" t="s">
        <v>2802</v>
      </c>
      <c r="AL100" s="203"/>
      <c r="AM100" s="203"/>
      <c r="AN100" s="203"/>
      <c r="AO100" s="203"/>
      <c r="AP100" s="203"/>
      <c r="AQ100" s="203"/>
      <c r="AR100" s="203"/>
      <c r="AS100" s="203"/>
      <c r="AT100" s="203"/>
      <c r="AU100" s="203"/>
      <c r="AV100" s="203"/>
      <c r="AW100" s="203"/>
      <c r="AX100" s="203"/>
      <c r="AY100" s="203"/>
      <c r="AZ100" s="203"/>
      <c r="BA100" s="203"/>
      <c r="BB100" s="203"/>
      <c r="BC100" s="203"/>
    </row>
    <row r="101" spans="1:55" x14ac:dyDescent="0.25">
      <c r="A101" s="197" t="s">
        <v>265</v>
      </c>
      <c r="B101" s="211"/>
      <c r="C101" s="203"/>
      <c r="D101" s="203"/>
      <c r="E101" s="203"/>
      <c r="F101" s="203"/>
      <c r="G101" s="203"/>
      <c r="H101" s="203"/>
      <c r="I101" s="203"/>
      <c r="J101" s="203"/>
      <c r="K101" s="203"/>
      <c r="L101" s="203"/>
      <c r="M101" s="203"/>
      <c r="N101" s="203"/>
      <c r="O101" s="203"/>
      <c r="P101" s="203"/>
      <c r="Q101" s="203"/>
      <c r="R101" s="203"/>
      <c r="S101" s="203"/>
      <c r="T101" s="203"/>
      <c r="U101" s="203"/>
      <c r="V101" s="209"/>
      <c r="W101" s="266">
        <v>60</v>
      </c>
      <c r="X101" s="266" t="s">
        <v>1334</v>
      </c>
      <c r="Y101" s="266"/>
      <c r="Z101" s="266"/>
      <c r="AA101" s="266"/>
      <c r="AB101" s="266"/>
      <c r="AC101" s="266"/>
      <c r="AD101" s="266"/>
      <c r="AE101" s="266"/>
      <c r="AF101" s="266"/>
      <c r="AG101" s="266"/>
      <c r="AH101" s="203"/>
      <c r="AI101" s="203"/>
      <c r="AJ101" s="203"/>
      <c r="AK101" s="210" t="s">
        <v>2803</v>
      </c>
      <c r="AL101" s="203"/>
      <c r="AM101" s="203"/>
      <c r="AN101" s="203"/>
      <c r="AO101" s="203"/>
      <c r="AP101" s="203"/>
      <c r="AQ101" s="203"/>
      <c r="AR101" s="203"/>
      <c r="AS101" s="203"/>
      <c r="AT101" s="203"/>
      <c r="AU101" s="203"/>
      <c r="AV101" s="203"/>
      <c r="AW101" s="203"/>
      <c r="AX101" s="203"/>
      <c r="AY101" s="203"/>
      <c r="AZ101" s="203"/>
      <c r="BA101" s="203"/>
      <c r="BB101" s="203"/>
      <c r="BC101" s="203"/>
    </row>
    <row r="102" spans="1:55" x14ac:dyDescent="0.25">
      <c r="A102" s="197" t="s">
        <v>1835</v>
      </c>
      <c r="B102" s="211"/>
      <c r="C102" s="203"/>
      <c r="D102" s="203"/>
      <c r="E102" s="203"/>
      <c r="F102" s="203"/>
      <c r="G102" s="203"/>
      <c r="H102" s="203"/>
      <c r="I102" s="203"/>
      <c r="J102" s="203"/>
      <c r="K102" s="203"/>
      <c r="L102" s="203"/>
      <c r="M102" s="203"/>
      <c r="N102" s="203"/>
      <c r="O102" s="203"/>
      <c r="P102" s="203"/>
      <c r="Q102" s="203"/>
      <c r="R102" s="203"/>
      <c r="S102" s="203"/>
      <c r="T102" s="203"/>
      <c r="U102" s="203"/>
      <c r="V102" s="209"/>
      <c r="W102" s="266">
        <v>70</v>
      </c>
      <c r="X102" s="266" t="s">
        <v>1335</v>
      </c>
      <c r="Y102" s="266"/>
      <c r="Z102" s="266"/>
      <c r="AA102" s="266"/>
      <c r="AB102" s="266"/>
      <c r="AC102" s="266"/>
      <c r="AD102" s="266"/>
      <c r="AE102" s="266"/>
      <c r="AF102" s="266"/>
      <c r="AG102" s="266"/>
      <c r="AH102" s="203"/>
      <c r="AI102" s="203"/>
      <c r="AJ102" s="203"/>
      <c r="AK102" s="210" t="s">
        <v>2804</v>
      </c>
      <c r="AL102" s="203"/>
      <c r="AM102" s="203"/>
      <c r="AN102" s="203"/>
      <c r="AO102" s="203"/>
      <c r="AP102" s="203"/>
      <c r="AQ102" s="203"/>
      <c r="AR102" s="203"/>
      <c r="AS102" s="203"/>
      <c r="AT102" s="203"/>
      <c r="AU102" s="203"/>
      <c r="AV102" s="203"/>
      <c r="AW102" s="203"/>
      <c r="AX102" s="203"/>
      <c r="AY102" s="203"/>
      <c r="AZ102" s="203"/>
      <c r="BA102" s="203"/>
      <c r="BB102" s="203"/>
      <c r="BC102" s="203"/>
    </row>
    <row r="103" spans="1:55" x14ac:dyDescent="0.25">
      <c r="A103" s="197" t="s">
        <v>1836</v>
      </c>
      <c r="B103" s="211"/>
      <c r="C103" s="203"/>
      <c r="D103" s="203"/>
      <c r="E103" s="203"/>
      <c r="F103" s="203"/>
      <c r="G103" s="203"/>
      <c r="H103" s="203"/>
      <c r="I103" s="203"/>
      <c r="J103" s="203"/>
      <c r="K103" s="203"/>
      <c r="L103" s="203"/>
      <c r="M103" s="203"/>
      <c r="N103" s="203"/>
      <c r="O103" s="203"/>
      <c r="P103" s="203"/>
      <c r="Q103" s="203"/>
      <c r="R103" s="203"/>
      <c r="S103" s="203"/>
      <c r="T103" s="203"/>
      <c r="U103" s="203"/>
      <c r="V103" s="209"/>
      <c r="W103" s="266">
        <v>90</v>
      </c>
      <c r="X103" s="266" t="s">
        <v>1336</v>
      </c>
      <c r="Y103" s="266"/>
      <c r="Z103" s="266"/>
      <c r="AA103" s="266"/>
      <c r="AB103" s="266"/>
      <c r="AC103" s="266"/>
      <c r="AD103" s="266"/>
      <c r="AE103" s="266"/>
      <c r="AF103" s="266"/>
      <c r="AG103" s="266"/>
      <c r="AH103" s="203"/>
      <c r="AI103" s="203"/>
      <c r="AJ103" s="203"/>
      <c r="AK103" s="210" t="s">
        <v>2805</v>
      </c>
      <c r="AL103" s="203"/>
      <c r="AM103" s="203"/>
      <c r="AN103" s="203"/>
      <c r="AO103" s="203"/>
      <c r="AP103" s="203"/>
      <c r="AQ103" s="203"/>
      <c r="AR103" s="203"/>
      <c r="AS103" s="203"/>
      <c r="AT103" s="203"/>
      <c r="AU103" s="203"/>
      <c r="AV103" s="203"/>
      <c r="AW103" s="203"/>
      <c r="AX103" s="203"/>
      <c r="AY103" s="203"/>
      <c r="AZ103" s="203"/>
      <c r="BA103" s="203"/>
      <c r="BB103" s="203"/>
      <c r="BC103" s="203"/>
    </row>
    <row r="104" spans="1:55" x14ac:dyDescent="0.25">
      <c r="A104" s="197" t="s">
        <v>1339</v>
      </c>
      <c r="B104" s="211"/>
      <c r="C104" s="203"/>
      <c r="D104" s="203"/>
      <c r="E104" s="203"/>
      <c r="F104" s="203"/>
      <c r="G104" s="203"/>
      <c r="H104" s="203"/>
      <c r="I104" s="203"/>
      <c r="J104" s="203"/>
      <c r="K104" s="203"/>
      <c r="L104" s="203"/>
      <c r="M104" s="203"/>
      <c r="N104" s="203"/>
      <c r="O104" s="203"/>
      <c r="P104" s="203"/>
      <c r="Q104" s="203"/>
      <c r="R104" s="203"/>
      <c r="S104" s="203"/>
      <c r="T104" s="203"/>
      <c r="U104" s="203"/>
      <c r="V104" s="209"/>
      <c r="W104" s="266" t="s">
        <v>1745</v>
      </c>
      <c r="X104" s="266" t="s">
        <v>3474</v>
      </c>
      <c r="Y104" s="266"/>
      <c r="Z104" s="266"/>
      <c r="AA104" s="266"/>
      <c r="AB104" s="266"/>
      <c r="AC104" s="266"/>
      <c r="AD104" s="266"/>
      <c r="AE104" s="266"/>
      <c r="AF104" s="266"/>
      <c r="AG104" s="266"/>
      <c r="AH104" s="203"/>
      <c r="AI104" s="203"/>
      <c r="AJ104" s="203"/>
      <c r="AK104" s="210" t="s">
        <v>2957</v>
      </c>
      <c r="AL104" s="203"/>
      <c r="AM104" s="203"/>
      <c r="AN104" s="203"/>
      <c r="AO104" s="203"/>
      <c r="AP104" s="203"/>
      <c r="AQ104" s="203"/>
      <c r="AR104" s="203"/>
      <c r="AS104" s="203"/>
      <c r="AT104" s="203"/>
      <c r="AU104" s="203"/>
      <c r="AV104" s="203"/>
      <c r="AW104" s="203"/>
      <c r="AX104" s="203"/>
      <c r="AY104" s="203"/>
      <c r="AZ104" s="203"/>
      <c r="BA104" s="203"/>
      <c r="BB104" s="203"/>
      <c r="BC104" s="203"/>
    </row>
    <row r="105" spans="1:55" x14ac:dyDescent="0.25">
      <c r="A105" s="197" t="s">
        <v>1837</v>
      </c>
      <c r="B105" s="211"/>
      <c r="C105" s="203"/>
      <c r="D105" s="203"/>
      <c r="E105" s="203"/>
      <c r="F105" s="203"/>
      <c r="G105" s="203"/>
      <c r="H105" s="203"/>
      <c r="I105" s="203"/>
      <c r="J105" s="203"/>
      <c r="K105" s="203"/>
      <c r="L105" s="203"/>
      <c r="M105" s="203"/>
      <c r="N105" s="203"/>
      <c r="O105" s="203"/>
      <c r="P105" s="203"/>
      <c r="Q105" s="203"/>
      <c r="R105" s="203"/>
      <c r="S105" s="203"/>
      <c r="T105" s="203"/>
      <c r="U105" s="203"/>
      <c r="V105" s="209"/>
      <c r="W105" s="203"/>
      <c r="X105" s="203"/>
      <c r="Y105" s="203"/>
      <c r="Z105" s="203"/>
      <c r="AA105" s="203"/>
      <c r="AB105" s="203"/>
      <c r="AC105" s="203"/>
      <c r="AD105" s="203"/>
      <c r="AE105" s="203"/>
      <c r="AF105" s="203"/>
      <c r="AG105" s="203"/>
      <c r="AH105" s="203"/>
      <c r="AI105" s="203"/>
      <c r="AJ105" s="203"/>
      <c r="AK105" s="210" t="s">
        <v>2958</v>
      </c>
      <c r="AL105" s="203"/>
      <c r="AM105" s="203"/>
      <c r="AN105" s="203"/>
      <c r="AO105" s="203"/>
      <c r="AP105" s="203"/>
      <c r="AQ105" s="203"/>
      <c r="AR105" s="203"/>
      <c r="AS105" s="203"/>
      <c r="AT105" s="203"/>
      <c r="AU105" s="203"/>
      <c r="AV105" s="203"/>
      <c r="AW105" s="203"/>
      <c r="AX105" s="203"/>
      <c r="AY105" s="203"/>
      <c r="AZ105" s="203"/>
      <c r="BA105" s="203"/>
      <c r="BB105" s="203"/>
      <c r="BC105" s="203"/>
    </row>
    <row r="106" spans="1:55" x14ac:dyDescent="0.25">
      <c r="A106" s="197" t="s">
        <v>1838</v>
      </c>
      <c r="B106" s="211"/>
      <c r="C106" s="203"/>
      <c r="D106" s="203"/>
      <c r="E106" s="203"/>
      <c r="F106" s="203"/>
      <c r="G106" s="203"/>
      <c r="H106" s="203"/>
      <c r="I106" s="203"/>
      <c r="J106" s="203"/>
      <c r="K106" s="203"/>
      <c r="L106" s="203"/>
      <c r="M106" s="203"/>
      <c r="N106" s="203"/>
      <c r="O106" s="203"/>
      <c r="P106" s="203"/>
      <c r="Q106" s="203"/>
      <c r="R106" s="203"/>
      <c r="S106" s="203"/>
      <c r="T106" s="203"/>
      <c r="U106" s="203"/>
      <c r="V106" s="209"/>
      <c r="W106" s="203"/>
      <c r="X106" s="203"/>
      <c r="Y106" s="203"/>
      <c r="Z106" s="203"/>
      <c r="AA106" s="203"/>
      <c r="AB106" s="203"/>
      <c r="AC106" s="203"/>
      <c r="AD106" s="203"/>
      <c r="AE106" s="203"/>
      <c r="AF106" s="203"/>
      <c r="AG106" s="203"/>
      <c r="AH106" s="203"/>
      <c r="AI106" s="203"/>
      <c r="AJ106" s="203"/>
      <c r="AK106" s="210" t="s">
        <v>2959</v>
      </c>
      <c r="AL106" s="203"/>
      <c r="AM106" s="203"/>
      <c r="AN106" s="203"/>
      <c r="AO106" s="203"/>
      <c r="AP106" s="203"/>
      <c r="AQ106" s="203"/>
      <c r="AR106" s="203"/>
      <c r="AS106" s="203"/>
      <c r="AT106" s="203"/>
      <c r="AU106" s="203"/>
      <c r="AV106" s="203"/>
      <c r="AW106" s="203"/>
      <c r="AX106" s="203"/>
      <c r="AY106" s="203"/>
      <c r="AZ106" s="203"/>
      <c r="BA106" s="203"/>
      <c r="BB106" s="203"/>
      <c r="BC106" s="203"/>
    </row>
    <row r="107" spans="1:55" x14ac:dyDescent="0.25">
      <c r="A107" s="197" t="s">
        <v>1839</v>
      </c>
      <c r="B107" s="211"/>
      <c r="C107" s="203"/>
      <c r="D107" s="203"/>
      <c r="E107" s="203"/>
      <c r="F107" s="203"/>
      <c r="G107" s="203"/>
      <c r="H107" s="203"/>
      <c r="I107" s="203"/>
      <c r="J107" s="203"/>
      <c r="K107" s="203"/>
      <c r="L107" s="203"/>
      <c r="M107" s="203"/>
      <c r="N107" s="203"/>
      <c r="O107" s="203"/>
      <c r="P107" s="203"/>
      <c r="Q107" s="203"/>
      <c r="R107" s="203"/>
      <c r="S107" s="203"/>
      <c r="T107" s="203"/>
      <c r="U107" s="203"/>
      <c r="V107" s="209"/>
      <c r="W107" s="266" t="s">
        <v>178</v>
      </c>
      <c r="X107" s="266" t="s">
        <v>195</v>
      </c>
      <c r="Y107" s="266"/>
      <c r="Z107" s="266"/>
      <c r="AA107" s="266"/>
      <c r="AB107" s="266"/>
      <c r="AC107" s="266"/>
      <c r="AD107" s="266"/>
      <c r="AE107" s="266"/>
      <c r="AF107" s="266"/>
      <c r="AG107" s="266"/>
      <c r="AH107" s="266"/>
      <c r="AI107" s="203"/>
      <c r="AJ107" s="203"/>
      <c r="AK107" s="210" t="s">
        <v>2960</v>
      </c>
      <c r="AL107" s="203"/>
      <c r="AM107" s="203"/>
      <c r="AN107" s="203"/>
      <c r="AO107" s="203"/>
      <c r="AP107" s="203"/>
      <c r="AQ107" s="203"/>
      <c r="AR107" s="203"/>
      <c r="AS107" s="203"/>
      <c r="AT107" s="203"/>
      <c r="AU107" s="203"/>
      <c r="AV107" s="203"/>
      <c r="AW107" s="203"/>
      <c r="AX107" s="203"/>
      <c r="AY107" s="203"/>
      <c r="AZ107" s="203"/>
      <c r="BA107" s="203"/>
      <c r="BB107" s="203"/>
      <c r="BC107" s="203"/>
    </row>
    <row r="108" spans="1:55" x14ac:dyDescent="0.25">
      <c r="A108" s="197" t="s">
        <v>2547</v>
      </c>
      <c r="B108" s="211"/>
      <c r="C108" s="203"/>
      <c r="D108" s="203"/>
      <c r="E108" s="203"/>
      <c r="F108" s="203"/>
      <c r="G108" s="203"/>
      <c r="H108" s="203"/>
      <c r="I108" s="203"/>
      <c r="J108" s="203"/>
      <c r="K108" s="203"/>
      <c r="L108" s="203"/>
      <c r="M108" s="203"/>
      <c r="N108" s="203"/>
      <c r="O108" s="203"/>
      <c r="P108" s="203"/>
      <c r="Q108" s="203"/>
      <c r="R108" s="203"/>
      <c r="S108" s="203"/>
      <c r="T108" s="203"/>
      <c r="U108" s="203"/>
      <c r="V108" s="209"/>
      <c r="W108" s="266" t="s">
        <v>179</v>
      </c>
      <c r="X108" s="266" t="s">
        <v>196</v>
      </c>
      <c r="Y108" s="266"/>
      <c r="Z108" s="266"/>
      <c r="AA108" s="266"/>
      <c r="AB108" s="266"/>
      <c r="AC108" s="266"/>
      <c r="AD108" s="266"/>
      <c r="AE108" s="266"/>
      <c r="AF108" s="266"/>
      <c r="AG108" s="266"/>
      <c r="AH108" s="266"/>
      <c r="AI108" s="203"/>
      <c r="AJ108" s="203"/>
      <c r="AK108" s="210" t="s">
        <v>2961</v>
      </c>
      <c r="AL108" s="203"/>
      <c r="AM108" s="203"/>
      <c r="AN108" s="203"/>
      <c r="AO108" s="203"/>
      <c r="AP108" s="203"/>
      <c r="AQ108" s="203"/>
      <c r="AR108" s="203"/>
      <c r="AS108" s="203"/>
      <c r="AT108" s="203"/>
      <c r="AU108" s="203"/>
      <c r="AV108" s="203"/>
      <c r="AW108" s="203"/>
      <c r="AX108" s="203"/>
      <c r="AY108" s="203"/>
      <c r="AZ108" s="203"/>
      <c r="BA108" s="203"/>
      <c r="BB108" s="203"/>
      <c r="BC108" s="203"/>
    </row>
    <row r="109" spans="1:55" x14ac:dyDescent="0.25">
      <c r="A109" s="197" t="s">
        <v>2548</v>
      </c>
      <c r="B109" s="211"/>
      <c r="C109" s="203"/>
      <c r="D109" s="203"/>
      <c r="E109" s="203"/>
      <c r="F109" s="203"/>
      <c r="G109" s="203"/>
      <c r="H109" s="203"/>
      <c r="I109" s="203"/>
      <c r="J109" s="203"/>
      <c r="K109" s="203"/>
      <c r="L109" s="203"/>
      <c r="M109" s="203"/>
      <c r="N109" s="203"/>
      <c r="O109" s="203"/>
      <c r="P109" s="203"/>
      <c r="Q109" s="203"/>
      <c r="R109" s="203"/>
      <c r="S109" s="203"/>
      <c r="T109" s="203"/>
      <c r="U109" s="203"/>
      <c r="V109" s="209"/>
      <c r="W109" s="266" t="s">
        <v>950</v>
      </c>
      <c r="X109" s="266" t="s">
        <v>951</v>
      </c>
      <c r="Y109" s="266"/>
      <c r="Z109" s="266"/>
      <c r="AA109" s="266"/>
      <c r="AB109" s="266"/>
      <c r="AC109" s="266"/>
      <c r="AD109" s="266"/>
      <c r="AE109" s="266"/>
      <c r="AF109" s="266"/>
      <c r="AG109" s="266"/>
      <c r="AH109" s="266"/>
      <c r="AI109" s="203"/>
      <c r="AJ109" s="203"/>
      <c r="AK109" s="210" t="s">
        <v>2962</v>
      </c>
      <c r="AL109" s="203"/>
      <c r="AM109" s="203"/>
      <c r="AN109" s="203"/>
      <c r="AO109" s="203"/>
      <c r="AP109" s="203"/>
      <c r="AQ109" s="203"/>
      <c r="AR109" s="203"/>
      <c r="AS109" s="203"/>
      <c r="AT109" s="203"/>
      <c r="AU109" s="203"/>
      <c r="AV109" s="203"/>
      <c r="AW109" s="203"/>
      <c r="AX109" s="203"/>
      <c r="AY109" s="203"/>
      <c r="AZ109" s="203"/>
      <c r="BA109" s="203"/>
      <c r="BB109" s="203"/>
      <c r="BC109" s="203"/>
    </row>
    <row r="110" spans="1:55" x14ac:dyDescent="0.25">
      <c r="A110" s="197" t="s">
        <v>156</v>
      </c>
      <c r="B110" s="211"/>
      <c r="C110" s="203"/>
      <c r="D110" s="203"/>
      <c r="E110" s="203"/>
      <c r="F110" s="203"/>
      <c r="G110" s="203"/>
      <c r="H110" s="203"/>
      <c r="I110" s="203"/>
      <c r="J110" s="203"/>
      <c r="K110" s="203"/>
      <c r="L110" s="203"/>
      <c r="M110" s="203"/>
      <c r="N110" s="203"/>
      <c r="O110" s="203"/>
      <c r="P110" s="203"/>
      <c r="Q110" s="203"/>
      <c r="R110" s="203"/>
      <c r="S110" s="203"/>
      <c r="T110" s="203"/>
      <c r="U110" s="203"/>
      <c r="V110" s="209"/>
      <c r="W110" s="266" t="s">
        <v>180</v>
      </c>
      <c r="X110" s="266" t="s">
        <v>2292</v>
      </c>
      <c r="Y110" s="266"/>
      <c r="Z110" s="266"/>
      <c r="AA110" s="266"/>
      <c r="AB110" s="266"/>
      <c r="AC110" s="266"/>
      <c r="AD110" s="266"/>
      <c r="AE110" s="266"/>
      <c r="AF110" s="266"/>
      <c r="AG110" s="266"/>
      <c r="AH110" s="266"/>
      <c r="AI110" s="203"/>
      <c r="AJ110" s="203"/>
      <c r="AK110" s="210" t="s">
        <v>3241</v>
      </c>
      <c r="AL110" s="203"/>
      <c r="AM110" s="203"/>
      <c r="AN110" s="203"/>
      <c r="AO110" s="203"/>
      <c r="AP110" s="203"/>
      <c r="AQ110" s="203"/>
      <c r="AR110" s="203"/>
      <c r="AS110" s="203"/>
      <c r="AT110" s="203"/>
      <c r="AU110" s="203"/>
      <c r="AV110" s="203"/>
      <c r="AW110" s="203"/>
      <c r="AX110" s="203"/>
      <c r="AY110" s="203"/>
      <c r="AZ110" s="203"/>
      <c r="BA110" s="203"/>
      <c r="BB110" s="203"/>
      <c r="BC110" s="203"/>
    </row>
    <row r="111" spans="1:55" x14ac:dyDescent="0.25">
      <c r="A111" s="197" t="s">
        <v>260</v>
      </c>
      <c r="B111" s="211"/>
      <c r="C111" s="203"/>
      <c r="D111" s="203"/>
      <c r="E111" s="203"/>
      <c r="F111" s="203"/>
      <c r="G111" s="203"/>
      <c r="H111" s="203"/>
      <c r="I111" s="203"/>
      <c r="J111" s="203"/>
      <c r="K111" s="203"/>
      <c r="L111" s="203"/>
      <c r="M111" s="203"/>
      <c r="N111" s="203"/>
      <c r="O111" s="203"/>
      <c r="P111" s="203"/>
      <c r="Q111" s="203"/>
      <c r="R111" s="203"/>
      <c r="S111" s="203"/>
      <c r="T111" s="203"/>
      <c r="U111" s="203"/>
      <c r="V111" s="209"/>
      <c r="W111" s="266" t="s">
        <v>181</v>
      </c>
      <c r="X111" s="266" t="s">
        <v>2293</v>
      </c>
      <c r="Y111" s="266"/>
      <c r="Z111" s="266"/>
      <c r="AA111" s="266"/>
      <c r="AB111" s="266"/>
      <c r="AC111" s="266"/>
      <c r="AD111" s="266"/>
      <c r="AE111" s="266"/>
      <c r="AF111" s="266"/>
      <c r="AG111" s="266"/>
      <c r="AH111" s="266"/>
      <c r="AI111" s="203"/>
      <c r="AJ111" s="203"/>
      <c r="AK111" s="210" t="s">
        <v>2963</v>
      </c>
      <c r="AL111" s="203"/>
      <c r="AM111" s="203"/>
      <c r="AN111" s="203"/>
      <c r="AO111" s="203"/>
      <c r="AP111" s="203"/>
      <c r="AQ111" s="203"/>
      <c r="AR111" s="203"/>
      <c r="AS111" s="203"/>
      <c r="AT111" s="203"/>
      <c r="AU111" s="203"/>
      <c r="AV111" s="203"/>
      <c r="AW111" s="203"/>
      <c r="AX111" s="203"/>
      <c r="AY111" s="203"/>
      <c r="AZ111" s="203"/>
      <c r="BA111" s="203"/>
      <c r="BB111" s="203"/>
      <c r="BC111" s="203"/>
    </row>
    <row r="112" spans="1:55" x14ac:dyDescent="0.25">
      <c r="A112" s="197" t="s">
        <v>267</v>
      </c>
      <c r="B112" s="211"/>
      <c r="C112" s="203"/>
      <c r="D112" s="203"/>
      <c r="E112" s="203"/>
      <c r="F112" s="203"/>
      <c r="G112" s="203"/>
      <c r="H112" s="203"/>
      <c r="I112" s="203"/>
      <c r="J112" s="203"/>
      <c r="K112" s="203"/>
      <c r="L112" s="203"/>
      <c r="M112" s="203"/>
      <c r="N112" s="203"/>
      <c r="O112" s="203"/>
      <c r="P112" s="203"/>
      <c r="Q112" s="203"/>
      <c r="R112" s="203"/>
      <c r="S112" s="203"/>
      <c r="T112" s="203"/>
      <c r="U112" s="203"/>
      <c r="V112" s="209"/>
      <c r="W112" s="266" t="s">
        <v>182</v>
      </c>
      <c r="X112" s="266" t="s">
        <v>2294</v>
      </c>
      <c r="Y112" s="266"/>
      <c r="Z112" s="266"/>
      <c r="AA112" s="266"/>
      <c r="AB112" s="266"/>
      <c r="AC112" s="266"/>
      <c r="AD112" s="266"/>
      <c r="AE112" s="266"/>
      <c r="AF112" s="266"/>
      <c r="AG112" s="266"/>
      <c r="AH112" s="266"/>
      <c r="AI112" s="203"/>
      <c r="AJ112" s="203"/>
      <c r="AK112" s="215" t="s">
        <v>3674</v>
      </c>
      <c r="AL112" s="203"/>
      <c r="AM112" s="203"/>
      <c r="AN112" s="203"/>
      <c r="AO112" s="203"/>
      <c r="AP112" s="203"/>
      <c r="AQ112" s="203"/>
      <c r="AR112" s="203"/>
      <c r="AS112" s="203"/>
      <c r="AT112" s="203"/>
      <c r="AU112" s="203"/>
      <c r="AV112" s="203"/>
      <c r="AW112" s="203"/>
      <c r="AX112" s="203"/>
      <c r="AY112" s="203"/>
      <c r="AZ112" s="203"/>
      <c r="BA112" s="203"/>
      <c r="BB112" s="203"/>
      <c r="BC112" s="203"/>
    </row>
    <row r="113" spans="1:55" x14ac:dyDescent="0.25">
      <c r="A113" s="197" t="s">
        <v>3054</v>
      </c>
      <c r="B113" s="211"/>
      <c r="C113" s="203"/>
      <c r="D113" s="203"/>
      <c r="E113" s="203"/>
      <c r="F113" s="203"/>
      <c r="G113" s="203"/>
      <c r="H113" s="203"/>
      <c r="I113" s="203"/>
      <c r="J113" s="203"/>
      <c r="K113" s="203"/>
      <c r="L113" s="203"/>
      <c r="M113" s="203"/>
      <c r="N113" s="203"/>
      <c r="O113" s="203"/>
      <c r="P113" s="203"/>
      <c r="Q113" s="203"/>
      <c r="R113" s="203"/>
      <c r="S113" s="203"/>
      <c r="T113" s="203"/>
      <c r="U113" s="203"/>
      <c r="V113" s="209"/>
      <c r="W113" s="266" t="s">
        <v>183</v>
      </c>
      <c r="X113" s="266" t="s">
        <v>2295</v>
      </c>
      <c r="Y113" s="266"/>
      <c r="Z113" s="266"/>
      <c r="AA113" s="266"/>
      <c r="AB113" s="266"/>
      <c r="AC113" s="266"/>
      <c r="AD113" s="266"/>
      <c r="AE113" s="266"/>
      <c r="AF113" s="266"/>
      <c r="AG113" s="266"/>
      <c r="AH113" s="266"/>
      <c r="AI113" s="203"/>
      <c r="AJ113" s="203"/>
      <c r="AK113" s="215" t="s">
        <v>3675</v>
      </c>
      <c r="AL113" s="203"/>
      <c r="AM113" s="203"/>
      <c r="AN113" s="203"/>
      <c r="AO113" s="203"/>
      <c r="AP113" s="203"/>
      <c r="AQ113" s="203"/>
      <c r="AR113" s="203"/>
      <c r="AS113" s="203"/>
      <c r="AT113" s="203"/>
      <c r="AU113" s="203"/>
      <c r="AV113" s="203"/>
      <c r="AW113" s="203"/>
      <c r="AX113" s="203"/>
      <c r="AY113" s="203"/>
      <c r="AZ113" s="203"/>
      <c r="BA113" s="203"/>
      <c r="BB113" s="203"/>
      <c r="BC113" s="203"/>
    </row>
    <row r="114" spans="1:55" x14ac:dyDescent="0.25">
      <c r="A114" s="197" t="s">
        <v>124</v>
      </c>
      <c r="B114" s="211"/>
      <c r="C114" s="203"/>
      <c r="D114" s="203"/>
      <c r="E114" s="203"/>
      <c r="F114" s="203"/>
      <c r="G114" s="203"/>
      <c r="H114" s="203"/>
      <c r="I114" s="203"/>
      <c r="J114" s="203"/>
      <c r="K114" s="203"/>
      <c r="L114" s="203"/>
      <c r="M114" s="203"/>
      <c r="N114" s="203"/>
      <c r="O114" s="203"/>
      <c r="P114" s="203"/>
      <c r="Q114" s="203"/>
      <c r="R114" s="203"/>
      <c r="S114" s="203"/>
      <c r="T114" s="203"/>
      <c r="U114" s="203"/>
      <c r="V114" s="209"/>
      <c r="W114" s="266" t="s">
        <v>184</v>
      </c>
      <c r="X114" s="266" t="s">
        <v>2296</v>
      </c>
      <c r="Y114" s="266"/>
      <c r="Z114" s="266"/>
      <c r="AA114" s="266"/>
      <c r="AB114" s="266"/>
      <c r="AC114" s="266"/>
      <c r="AD114" s="266"/>
      <c r="AE114" s="266"/>
      <c r="AF114" s="266"/>
      <c r="AG114" s="266"/>
      <c r="AH114" s="266"/>
      <c r="AI114" s="203"/>
      <c r="AJ114" s="203"/>
      <c r="AK114" s="215" t="s">
        <v>3676</v>
      </c>
      <c r="AL114" s="203"/>
      <c r="AM114" s="203"/>
      <c r="AN114" s="203"/>
      <c r="AO114" s="203"/>
      <c r="AP114" s="203"/>
      <c r="AQ114" s="203"/>
      <c r="AR114" s="203"/>
      <c r="AS114" s="203"/>
      <c r="AT114" s="203"/>
      <c r="AU114" s="203"/>
      <c r="AV114" s="203"/>
      <c r="AW114" s="203"/>
      <c r="AX114" s="203"/>
      <c r="AY114" s="203"/>
      <c r="AZ114" s="203"/>
      <c r="BA114" s="203"/>
      <c r="BB114" s="203"/>
      <c r="BC114" s="203"/>
    </row>
    <row r="115" spans="1:55" x14ac:dyDescent="0.25">
      <c r="A115" s="197" t="s">
        <v>1821</v>
      </c>
      <c r="B115" s="211"/>
      <c r="C115" s="203"/>
      <c r="D115" s="203"/>
      <c r="E115" s="203"/>
      <c r="F115" s="203"/>
      <c r="G115" s="203"/>
      <c r="H115" s="203"/>
      <c r="I115" s="203"/>
      <c r="J115" s="203"/>
      <c r="K115" s="203"/>
      <c r="L115" s="203"/>
      <c r="M115" s="203"/>
      <c r="N115" s="203"/>
      <c r="O115" s="203"/>
      <c r="P115" s="203"/>
      <c r="Q115" s="203"/>
      <c r="R115" s="203"/>
      <c r="S115" s="203"/>
      <c r="T115" s="203"/>
      <c r="U115" s="203"/>
      <c r="V115" s="209"/>
      <c r="W115" s="266" t="s">
        <v>185</v>
      </c>
      <c r="X115" s="266" t="s">
        <v>2297</v>
      </c>
      <c r="Y115" s="266"/>
      <c r="Z115" s="266"/>
      <c r="AA115" s="266"/>
      <c r="AB115" s="266"/>
      <c r="AC115" s="266"/>
      <c r="AD115" s="266"/>
      <c r="AE115" s="266"/>
      <c r="AF115" s="266"/>
      <c r="AG115" s="266"/>
      <c r="AH115" s="266"/>
      <c r="AI115" s="203"/>
      <c r="AJ115" s="203"/>
      <c r="AK115" s="215" t="s">
        <v>3677</v>
      </c>
      <c r="AL115" s="203"/>
      <c r="AM115" s="203"/>
      <c r="AN115" s="203"/>
      <c r="AO115" s="203"/>
      <c r="AP115" s="203"/>
      <c r="AQ115" s="203"/>
      <c r="AR115" s="203"/>
      <c r="AS115" s="203"/>
      <c r="AT115" s="203"/>
      <c r="AU115" s="203"/>
      <c r="AV115" s="203"/>
      <c r="AW115" s="203"/>
      <c r="AX115" s="203"/>
      <c r="AY115" s="203"/>
      <c r="AZ115" s="203"/>
      <c r="BA115" s="203"/>
      <c r="BB115" s="203"/>
      <c r="BC115" s="203"/>
    </row>
    <row r="116" spans="1:55" x14ac:dyDescent="0.25">
      <c r="A116" s="197" t="s">
        <v>859</v>
      </c>
      <c r="B116" s="211"/>
      <c r="C116" s="203"/>
      <c r="D116" s="203"/>
      <c r="E116" s="203"/>
      <c r="F116" s="203"/>
      <c r="G116" s="203"/>
      <c r="H116" s="203"/>
      <c r="I116" s="203"/>
      <c r="J116" s="203"/>
      <c r="K116" s="203"/>
      <c r="L116" s="203"/>
      <c r="M116" s="203"/>
      <c r="N116" s="203"/>
      <c r="O116" s="203"/>
      <c r="P116" s="203"/>
      <c r="Q116" s="203"/>
      <c r="R116" s="203"/>
      <c r="S116" s="203"/>
      <c r="T116" s="203"/>
      <c r="U116" s="203"/>
      <c r="V116" s="209"/>
      <c r="W116" s="266" t="s">
        <v>186</v>
      </c>
      <c r="X116" s="266" t="s">
        <v>1447</v>
      </c>
      <c r="Y116" s="266"/>
      <c r="Z116" s="266"/>
      <c r="AA116" s="266"/>
      <c r="AB116" s="266"/>
      <c r="AC116" s="266"/>
      <c r="AD116" s="266"/>
      <c r="AE116" s="266"/>
      <c r="AF116" s="266"/>
      <c r="AG116" s="266"/>
      <c r="AH116" s="266"/>
      <c r="AI116" s="203"/>
      <c r="AJ116" s="203"/>
      <c r="AK116" s="215" t="s">
        <v>3669</v>
      </c>
      <c r="AL116" s="203"/>
      <c r="AM116" s="203"/>
      <c r="AN116" s="203"/>
      <c r="AO116" s="203"/>
      <c r="AP116" s="203"/>
      <c r="AQ116" s="203"/>
      <c r="AR116" s="203"/>
      <c r="AS116" s="203"/>
      <c r="AT116" s="203"/>
      <c r="AU116" s="203"/>
      <c r="AV116" s="203"/>
      <c r="AW116" s="203"/>
      <c r="AX116" s="203"/>
      <c r="AY116" s="203"/>
      <c r="AZ116" s="203"/>
      <c r="BA116" s="203"/>
      <c r="BB116" s="203"/>
      <c r="BC116" s="203"/>
    </row>
    <row r="117" spans="1:55" x14ac:dyDescent="0.25">
      <c r="A117" s="197" t="s">
        <v>1822</v>
      </c>
      <c r="B117" s="211"/>
      <c r="C117" s="203"/>
      <c r="D117" s="203"/>
      <c r="E117" s="203"/>
      <c r="F117" s="203"/>
      <c r="G117" s="203"/>
      <c r="H117" s="203"/>
      <c r="I117" s="203"/>
      <c r="J117" s="203"/>
      <c r="K117" s="203"/>
      <c r="L117" s="203"/>
      <c r="M117" s="203"/>
      <c r="N117" s="203"/>
      <c r="O117" s="203"/>
      <c r="P117" s="203"/>
      <c r="Q117" s="203"/>
      <c r="R117" s="203"/>
      <c r="S117" s="203"/>
      <c r="T117" s="203"/>
      <c r="U117" s="203"/>
      <c r="V117" s="209"/>
      <c r="W117" s="266" t="s">
        <v>187</v>
      </c>
      <c r="X117" s="266" t="s">
        <v>451</v>
      </c>
      <c r="Y117" s="266"/>
      <c r="Z117" s="266"/>
      <c r="AA117" s="266"/>
      <c r="AB117" s="266"/>
      <c r="AC117" s="266"/>
      <c r="AD117" s="266"/>
      <c r="AE117" s="266"/>
      <c r="AF117" s="266"/>
      <c r="AG117" s="266"/>
      <c r="AH117" s="266"/>
      <c r="AI117" s="203"/>
      <c r="AJ117" s="203"/>
      <c r="AK117" s="215" t="s">
        <v>3670</v>
      </c>
      <c r="AL117" s="203"/>
      <c r="AM117" s="203"/>
      <c r="AN117" s="203"/>
      <c r="AO117" s="203"/>
      <c r="AP117" s="203"/>
      <c r="AQ117" s="203"/>
      <c r="AR117" s="203"/>
      <c r="AS117" s="203"/>
      <c r="AT117" s="203"/>
      <c r="AU117" s="203"/>
      <c r="AV117" s="203"/>
      <c r="AW117" s="203"/>
      <c r="AX117" s="203"/>
      <c r="AY117" s="203"/>
      <c r="AZ117" s="203"/>
      <c r="BA117" s="203"/>
      <c r="BB117" s="203"/>
      <c r="BC117" s="203"/>
    </row>
    <row r="118" spans="1:55" x14ac:dyDescent="0.25">
      <c r="A118" s="197" t="s">
        <v>1823</v>
      </c>
      <c r="B118" s="211"/>
      <c r="C118" s="203"/>
      <c r="D118" s="203"/>
      <c r="E118" s="203"/>
      <c r="F118" s="203"/>
      <c r="G118" s="203"/>
      <c r="H118" s="203"/>
      <c r="I118" s="203"/>
      <c r="J118" s="203"/>
      <c r="K118" s="203"/>
      <c r="L118" s="203"/>
      <c r="M118" s="203"/>
      <c r="N118" s="203"/>
      <c r="O118" s="203"/>
      <c r="P118" s="203"/>
      <c r="Q118" s="203"/>
      <c r="R118" s="203"/>
      <c r="S118" s="203"/>
      <c r="T118" s="203"/>
      <c r="U118" s="203"/>
      <c r="V118" s="209"/>
      <c r="W118" s="266" t="s">
        <v>188</v>
      </c>
      <c r="X118" s="266" t="s">
        <v>452</v>
      </c>
      <c r="Y118" s="266"/>
      <c r="Z118" s="266"/>
      <c r="AA118" s="266"/>
      <c r="AB118" s="266"/>
      <c r="AC118" s="266"/>
      <c r="AD118" s="266"/>
      <c r="AE118" s="266"/>
      <c r="AF118" s="266"/>
      <c r="AG118" s="266"/>
      <c r="AH118" s="266"/>
      <c r="AI118" s="203"/>
      <c r="AJ118" s="203"/>
      <c r="AK118" s="215" t="s">
        <v>3671</v>
      </c>
      <c r="AL118" s="203"/>
      <c r="AM118" s="203"/>
      <c r="AN118" s="203"/>
      <c r="AO118" s="203"/>
      <c r="AP118" s="203"/>
      <c r="AQ118" s="203"/>
      <c r="AR118" s="203"/>
      <c r="AS118" s="203"/>
      <c r="AT118" s="203"/>
      <c r="AU118" s="203"/>
      <c r="AV118" s="203"/>
      <c r="AW118" s="203"/>
      <c r="AX118" s="203"/>
      <c r="AY118" s="203"/>
      <c r="AZ118" s="203"/>
      <c r="BA118" s="203"/>
      <c r="BB118" s="203"/>
      <c r="BC118" s="203"/>
    </row>
    <row r="119" spans="1:55" x14ac:dyDescent="0.25">
      <c r="A119" s="197" t="s">
        <v>172</v>
      </c>
      <c r="B119" s="211"/>
      <c r="C119" s="203"/>
      <c r="D119" s="203"/>
      <c r="E119" s="203"/>
      <c r="F119" s="203"/>
      <c r="G119" s="203"/>
      <c r="H119" s="203"/>
      <c r="I119" s="203"/>
      <c r="J119" s="203"/>
      <c r="K119" s="203"/>
      <c r="L119" s="203"/>
      <c r="M119" s="203"/>
      <c r="N119" s="203"/>
      <c r="O119" s="203"/>
      <c r="P119" s="203"/>
      <c r="Q119" s="203"/>
      <c r="R119" s="203"/>
      <c r="S119" s="203"/>
      <c r="T119" s="203"/>
      <c r="U119" s="203"/>
      <c r="V119" s="209"/>
      <c r="W119" s="266" t="s">
        <v>189</v>
      </c>
      <c r="X119" s="266" t="s">
        <v>453</v>
      </c>
      <c r="Y119" s="266"/>
      <c r="Z119" s="266"/>
      <c r="AA119" s="266"/>
      <c r="AB119" s="266"/>
      <c r="AC119" s="266"/>
      <c r="AD119" s="266"/>
      <c r="AE119" s="266"/>
      <c r="AF119" s="266"/>
      <c r="AG119" s="266"/>
      <c r="AH119" s="266"/>
      <c r="AI119" s="203"/>
      <c r="AJ119" s="203"/>
      <c r="AK119" s="215" t="s">
        <v>4559</v>
      </c>
      <c r="AL119" s="203"/>
      <c r="AM119" s="203"/>
      <c r="AN119" s="203"/>
      <c r="AO119" s="203"/>
      <c r="AP119" s="203"/>
      <c r="AQ119" s="203"/>
      <c r="AR119" s="203"/>
      <c r="AS119" s="203"/>
      <c r="AT119" s="203"/>
      <c r="AU119" s="203"/>
      <c r="AV119" s="203"/>
      <c r="AW119" s="203"/>
      <c r="AX119" s="203"/>
      <c r="AY119" s="203"/>
      <c r="AZ119" s="203"/>
      <c r="BA119" s="203"/>
      <c r="BB119" s="203"/>
      <c r="BC119" s="203"/>
    </row>
    <row r="120" spans="1:55" x14ac:dyDescent="0.25">
      <c r="A120" s="197" t="s">
        <v>1824</v>
      </c>
      <c r="B120" s="211"/>
      <c r="C120" s="203"/>
      <c r="D120" s="203"/>
      <c r="E120" s="203"/>
      <c r="F120" s="203"/>
      <c r="G120" s="203"/>
      <c r="H120" s="203"/>
      <c r="I120" s="203"/>
      <c r="J120" s="203"/>
      <c r="K120" s="203"/>
      <c r="L120" s="203"/>
      <c r="M120" s="203"/>
      <c r="N120" s="203"/>
      <c r="O120" s="203"/>
      <c r="P120" s="203"/>
      <c r="Q120" s="203"/>
      <c r="R120" s="203"/>
      <c r="S120" s="203"/>
      <c r="T120" s="203"/>
      <c r="U120" s="203"/>
      <c r="V120" s="209"/>
      <c r="W120" s="266" t="s">
        <v>190</v>
      </c>
      <c r="X120" s="266" t="s">
        <v>454</v>
      </c>
      <c r="Y120" s="266"/>
      <c r="Z120" s="266"/>
      <c r="AA120" s="266"/>
      <c r="AB120" s="266"/>
      <c r="AC120" s="266"/>
      <c r="AD120" s="266"/>
      <c r="AE120" s="266"/>
      <c r="AF120" s="266"/>
      <c r="AG120" s="266"/>
      <c r="AH120" s="266"/>
      <c r="AI120" s="203"/>
      <c r="AJ120" s="203"/>
      <c r="AK120" s="215" t="s">
        <v>3678</v>
      </c>
      <c r="AL120" s="203"/>
      <c r="AM120" s="203"/>
      <c r="AN120" s="203"/>
      <c r="AO120" s="203"/>
      <c r="AP120" s="203"/>
      <c r="AQ120" s="203"/>
      <c r="AR120" s="203"/>
      <c r="AS120" s="203"/>
      <c r="AT120" s="203"/>
      <c r="AU120" s="203"/>
      <c r="AV120" s="203"/>
      <c r="AW120" s="203"/>
      <c r="AX120" s="203"/>
      <c r="AY120" s="203"/>
      <c r="AZ120" s="203"/>
      <c r="BA120" s="203"/>
      <c r="BB120" s="203"/>
      <c r="BC120" s="203"/>
    </row>
    <row r="121" spans="1:55" x14ac:dyDescent="0.25">
      <c r="A121" s="197" t="s">
        <v>173</v>
      </c>
      <c r="B121" s="211"/>
      <c r="C121" s="203"/>
      <c r="D121" s="203"/>
      <c r="E121" s="203"/>
      <c r="F121" s="203"/>
      <c r="G121" s="203"/>
      <c r="H121" s="203"/>
      <c r="I121" s="203"/>
      <c r="J121" s="203"/>
      <c r="K121" s="203"/>
      <c r="L121" s="203"/>
      <c r="M121" s="203"/>
      <c r="N121" s="203"/>
      <c r="O121" s="203"/>
      <c r="P121" s="203"/>
      <c r="Q121" s="203"/>
      <c r="R121" s="203"/>
      <c r="S121" s="203"/>
      <c r="T121" s="203"/>
      <c r="U121" s="203"/>
      <c r="V121" s="209"/>
      <c r="W121" s="266" t="s">
        <v>191</v>
      </c>
      <c r="X121" s="266" t="s">
        <v>1942</v>
      </c>
      <c r="Y121" s="266"/>
      <c r="Z121" s="266"/>
      <c r="AA121" s="266"/>
      <c r="AB121" s="266"/>
      <c r="AC121" s="266"/>
      <c r="AD121" s="266"/>
      <c r="AE121" s="266"/>
      <c r="AF121" s="266"/>
      <c r="AG121" s="266"/>
      <c r="AH121" s="266"/>
      <c r="AI121" s="203"/>
      <c r="AJ121" s="203"/>
      <c r="AK121" s="215" t="s">
        <v>3672</v>
      </c>
      <c r="AL121" s="203"/>
      <c r="AM121" s="203"/>
      <c r="AN121" s="203"/>
      <c r="AO121" s="203"/>
      <c r="AP121" s="203"/>
      <c r="AQ121" s="203"/>
      <c r="AR121" s="203"/>
      <c r="AS121" s="203"/>
      <c r="AT121" s="203"/>
      <c r="AU121" s="203"/>
      <c r="AV121" s="203"/>
      <c r="AW121" s="203"/>
      <c r="AX121" s="203"/>
      <c r="AY121" s="203"/>
      <c r="AZ121" s="203"/>
      <c r="BA121" s="203"/>
      <c r="BB121" s="203"/>
      <c r="BC121" s="203"/>
    </row>
    <row r="122" spans="1:55" x14ac:dyDescent="0.25">
      <c r="A122" s="197" t="s">
        <v>1340</v>
      </c>
      <c r="B122" s="211"/>
      <c r="C122" s="203"/>
      <c r="D122" s="203"/>
      <c r="E122" s="203"/>
      <c r="F122" s="203"/>
      <c r="G122" s="203"/>
      <c r="H122" s="203"/>
      <c r="I122" s="203"/>
      <c r="J122" s="203"/>
      <c r="K122" s="203"/>
      <c r="L122" s="203"/>
      <c r="M122" s="203"/>
      <c r="N122" s="203"/>
      <c r="O122" s="203"/>
      <c r="P122" s="203"/>
      <c r="Q122" s="203"/>
      <c r="R122" s="203"/>
      <c r="S122" s="203"/>
      <c r="T122" s="203"/>
      <c r="U122" s="203"/>
      <c r="V122" s="209"/>
      <c r="W122" s="266" t="s">
        <v>192</v>
      </c>
      <c r="X122" s="266" t="s">
        <v>455</v>
      </c>
      <c r="Y122" s="266"/>
      <c r="Z122" s="266"/>
      <c r="AA122" s="266"/>
      <c r="AB122" s="266"/>
      <c r="AC122" s="266"/>
      <c r="AD122" s="266"/>
      <c r="AE122" s="266"/>
      <c r="AF122" s="266"/>
      <c r="AG122" s="266"/>
      <c r="AH122" s="266"/>
      <c r="AI122" s="203"/>
      <c r="AJ122" s="203"/>
      <c r="AK122" s="215" t="s">
        <v>3679</v>
      </c>
      <c r="AL122" s="203"/>
      <c r="AM122" s="203"/>
      <c r="AN122" s="203"/>
      <c r="AO122" s="203"/>
      <c r="AP122" s="203"/>
      <c r="AQ122" s="203"/>
      <c r="AR122" s="203"/>
      <c r="AS122" s="203"/>
      <c r="AT122" s="203"/>
      <c r="AU122" s="203"/>
      <c r="AV122" s="203"/>
      <c r="AW122" s="203"/>
      <c r="AX122" s="203"/>
      <c r="AY122" s="203"/>
      <c r="AZ122" s="203"/>
      <c r="BA122" s="203"/>
      <c r="BB122" s="203"/>
      <c r="BC122" s="203"/>
    </row>
    <row r="123" spans="1:55" x14ac:dyDescent="0.25">
      <c r="A123" s="197" t="s">
        <v>266</v>
      </c>
      <c r="B123" s="211"/>
      <c r="C123" s="203"/>
      <c r="D123" s="203"/>
      <c r="E123" s="203"/>
      <c r="F123" s="203"/>
      <c r="G123" s="203"/>
      <c r="H123" s="203"/>
      <c r="I123" s="203"/>
      <c r="J123" s="203"/>
      <c r="K123" s="203"/>
      <c r="L123" s="203"/>
      <c r="M123" s="203"/>
      <c r="N123" s="203"/>
      <c r="O123" s="203"/>
      <c r="P123" s="203"/>
      <c r="Q123" s="203"/>
      <c r="R123" s="203"/>
      <c r="S123" s="203"/>
      <c r="T123" s="203"/>
      <c r="U123" s="203"/>
      <c r="V123" s="209"/>
      <c r="W123" s="266" t="s">
        <v>1637</v>
      </c>
      <c r="X123" s="266" t="s">
        <v>1640</v>
      </c>
      <c r="Y123" s="266"/>
      <c r="Z123" s="266"/>
      <c r="AA123" s="266"/>
      <c r="AB123" s="266"/>
      <c r="AC123" s="266"/>
      <c r="AD123" s="266"/>
      <c r="AE123" s="266"/>
      <c r="AF123" s="266"/>
      <c r="AG123" s="266"/>
      <c r="AH123" s="266"/>
      <c r="AI123" s="203"/>
      <c r="AJ123" s="203"/>
      <c r="AK123" s="215" t="s">
        <v>3680</v>
      </c>
      <c r="AL123" s="203"/>
      <c r="AM123" s="203"/>
      <c r="AN123" s="203"/>
      <c r="AO123" s="203"/>
      <c r="AP123" s="203"/>
      <c r="AQ123" s="203"/>
      <c r="AR123" s="203"/>
      <c r="AS123" s="203"/>
      <c r="AT123" s="203"/>
      <c r="AU123" s="203"/>
      <c r="AV123" s="203"/>
      <c r="AW123" s="203"/>
      <c r="AX123" s="203"/>
      <c r="AY123" s="203"/>
      <c r="AZ123" s="203"/>
      <c r="BA123" s="203"/>
      <c r="BB123" s="203"/>
      <c r="BC123" s="203"/>
    </row>
    <row r="124" spans="1:55" x14ac:dyDescent="0.25">
      <c r="A124" s="197" t="s">
        <v>1825</v>
      </c>
      <c r="B124" s="211"/>
      <c r="C124" s="203"/>
      <c r="D124" s="203"/>
      <c r="E124" s="203"/>
      <c r="F124" s="203"/>
      <c r="G124" s="203"/>
      <c r="H124" s="203"/>
      <c r="I124" s="203"/>
      <c r="J124" s="203"/>
      <c r="K124" s="203"/>
      <c r="L124" s="203"/>
      <c r="M124" s="203"/>
      <c r="N124" s="203"/>
      <c r="O124" s="203"/>
      <c r="P124" s="203"/>
      <c r="Q124" s="203"/>
      <c r="R124" s="203"/>
      <c r="S124" s="203"/>
      <c r="T124" s="203"/>
      <c r="U124" s="203"/>
      <c r="V124" s="209"/>
      <c r="W124" s="266" t="s">
        <v>1638</v>
      </c>
      <c r="X124" s="266" t="s">
        <v>1639</v>
      </c>
      <c r="Y124" s="266"/>
      <c r="Z124" s="266"/>
      <c r="AA124" s="266"/>
      <c r="AB124" s="266"/>
      <c r="AC124" s="266"/>
      <c r="AD124" s="266"/>
      <c r="AE124" s="266"/>
      <c r="AF124" s="266"/>
      <c r="AG124" s="266"/>
      <c r="AH124" s="266"/>
      <c r="AI124" s="203"/>
      <c r="AJ124" s="203"/>
      <c r="AK124" s="215" t="s">
        <v>3673</v>
      </c>
      <c r="AL124" s="203"/>
      <c r="AM124" s="203"/>
      <c r="AN124" s="203"/>
      <c r="AO124" s="203"/>
      <c r="AP124" s="203"/>
      <c r="AQ124" s="203"/>
      <c r="AR124" s="203"/>
      <c r="AS124" s="203"/>
      <c r="AT124" s="203"/>
      <c r="AU124" s="203"/>
      <c r="AV124" s="203"/>
      <c r="AW124" s="203"/>
      <c r="AX124" s="203"/>
      <c r="AY124" s="203"/>
      <c r="AZ124" s="203"/>
      <c r="BA124" s="203"/>
      <c r="BB124" s="203"/>
      <c r="BC124" s="203"/>
    </row>
    <row r="125" spans="1:55" x14ac:dyDescent="0.25">
      <c r="A125" s="197" t="s">
        <v>1826</v>
      </c>
      <c r="B125" s="211"/>
      <c r="C125" s="203"/>
      <c r="D125" s="203"/>
      <c r="E125" s="203"/>
      <c r="F125" s="203"/>
      <c r="G125" s="203"/>
      <c r="H125" s="203"/>
      <c r="I125" s="203"/>
      <c r="J125" s="203"/>
      <c r="K125" s="203"/>
      <c r="L125" s="203"/>
      <c r="M125" s="203"/>
      <c r="N125" s="203"/>
      <c r="O125" s="203"/>
      <c r="P125" s="203"/>
      <c r="Q125" s="203"/>
      <c r="R125" s="203"/>
      <c r="S125" s="203"/>
      <c r="T125" s="203"/>
      <c r="U125" s="203"/>
      <c r="V125" s="209"/>
      <c r="W125" s="266" t="s">
        <v>1641</v>
      </c>
      <c r="X125" s="266" t="s">
        <v>1642</v>
      </c>
      <c r="Y125" s="266"/>
      <c r="Z125" s="266"/>
      <c r="AA125" s="266"/>
      <c r="AB125" s="266"/>
      <c r="AC125" s="266"/>
      <c r="AD125" s="266"/>
      <c r="AE125" s="266"/>
      <c r="AF125" s="266"/>
      <c r="AG125" s="266"/>
      <c r="AH125" s="266"/>
      <c r="AI125" s="203"/>
      <c r="AJ125" s="203"/>
      <c r="AK125" s="215" t="s">
        <v>3681</v>
      </c>
      <c r="AL125" s="203"/>
      <c r="AM125" s="203"/>
      <c r="AN125" s="203"/>
      <c r="AO125" s="203"/>
      <c r="AP125" s="203"/>
      <c r="AQ125" s="203"/>
      <c r="AR125" s="203"/>
      <c r="AS125" s="203"/>
      <c r="AT125" s="203"/>
      <c r="AU125" s="203"/>
      <c r="AV125" s="203"/>
      <c r="AW125" s="203"/>
      <c r="AX125" s="203"/>
      <c r="AY125" s="203"/>
      <c r="AZ125" s="203"/>
      <c r="BA125" s="203"/>
      <c r="BB125" s="203"/>
      <c r="BC125" s="203"/>
    </row>
    <row r="126" spans="1:55" x14ac:dyDescent="0.25">
      <c r="A126" s="197" t="s">
        <v>1827</v>
      </c>
      <c r="B126" s="211"/>
      <c r="C126" s="203"/>
      <c r="D126" s="203"/>
      <c r="E126" s="203"/>
      <c r="F126" s="203"/>
      <c r="G126" s="203"/>
      <c r="H126" s="203"/>
      <c r="I126" s="203"/>
      <c r="J126" s="203"/>
      <c r="K126" s="203"/>
      <c r="L126" s="203"/>
      <c r="M126" s="203"/>
      <c r="N126" s="203"/>
      <c r="O126" s="203"/>
      <c r="P126" s="203"/>
      <c r="Q126" s="203"/>
      <c r="R126" s="203"/>
      <c r="S126" s="203"/>
      <c r="T126" s="203"/>
      <c r="U126" s="203"/>
      <c r="V126" s="209"/>
      <c r="W126" s="266" t="s">
        <v>194</v>
      </c>
      <c r="X126" s="266" t="s">
        <v>1636</v>
      </c>
      <c r="Y126" s="266"/>
      <c r="Z126" s="266"/>
      <c r="AA126" s="266"/>
      <c r="AB126" s="266"/>
      <c r="AC126" s="266"/>
      <c r="AD126" s="266"/>
      <c r="AE126" s="266"/>
      <c r="AF126" s="266"/>
      <c r="AG126" s="266"/>
      <c r="AH126" s="266"/>
      <c r="AI126" s="203"/>
      <c r="AJ126" s="203"/>
      <c r="AK126" s="210" t="s">
        <v>2808</v>
      </c>
      <c r="AL126" s="203"/>
      <c r="AM126" s="203"/>
      <c r="AN126" s="203"/>
      <c r="AO126" s="203"/>
      <c r="AP126" s="203"/>
      <c r="AQ126" s="203"/>
      <c r="AR126" s="203"/>
      <c r="AS126" s="203"/>
      <c r="AT126" s="203"/>
      <c r="AU126" s="203"/>
      <c r="AV126" s="203"/>
      <c r="AW126" s="203"/>
      <c r="AX126" s="203"/>
      <c r="AY126" s="203"/>
      <c r="AZ126" s="203"/>
      <c r="BA126" s="203"/>
      <c r="BB126" s="203"/>
      <c r="BC126" s="203"/>
    </row>
    <row r="127" spans="1:55" x14ac:dyDescent="0.25">
      <c r="A127" s="197" t="s">
        <v>1828</v>
      </c>
      <c r="B127" s="211"/>
      <c r="C127" s="203"/>
      <c r="D127" s="203"/>
      <c r="E127" s="203"/>
      <c r="F127" s="203"/>
      <c r="G127" s="203"/>
      <c r="H127" s="203"/>
      <c r="I127" s="203"/>
      <c r="J127" s="203"/>
      <c r="K127" s="203"/>
      <c r="L127" s="203"/>
      <c r="M127" s="203"/>
      <c r="N127" s="203"/>
      <c r="O127" s="203"/>
      <c r="P127" s="203"/>
      <c r="Q127" s="203"/>
      <c r="R127" s="203"/>
      <c r="S127" s="203"/>
      <c r="T127" s="203"/>
      <c r="U127" s="203"/>
      <c r="V127" s="209"/>
      <c r="W127" s="203"/>
      <c r="X127" s="203"/>
      <c r="Y127" s="203"/>
      <c r="Z127" s="203"/>
      <c r="AA127" s="203"/>
      <c r="AB127" s="203"/>
      <c r="AC127" s="203"/>
      <c r="AD127" s="203"/>
      <c r="AE127" s="203"/>
      <c r="AF127" s="203"/>
      <c r="AG127" s="203"/>
      <c r="AH127" s="203"/>
      <c r="AI127" s="203"/>
      <c r="AJ127" s="203"/>
      <c r="AK127" s="210" t="s">
        <v>2792</v>
      </c>
      <c r="AL127" s="203"/>
      <c r="AM127" s="203"/>
      <c r="AN127" s="203"/>
      <c r="AO127" s="203"/>
      <c r="AP127" s="203"/>
      <c r="AQ127" s="203"/>
      <c r="AR127" s="203"/>
      <c r="AS127" s="203"/>
      <c r="AT127" s="203"/>
      <c r="AU127" s="203"/>
      <c r="AV127" s="203"/>
      <c r="AW127" s="203"/>
      <c r="AX127" s="203"/>
      <c r="AY127" s="203"/>
      <c r="AZ127" s="203"/>
      <c r="BA127" s="203"/>
      <c r="BB127" s="203"/>
      <c r="BC127" s="203"/>
    </row>
    <row r="128" spans="1:55" x14ac:dyDescent="0.25">
      <c r="A128" s="197" t="s">
        <v>1829</v>
      </c>
      <c r="B128" s="211"/>
      <c r="C128" s="203"/>
      <c r="D128" s="203"/>
      <c r="E128" s="203"/>
      <c r="F128" s="203"/>
      <c r="G128" s="203"/>
      <c r="H128" s="203"/>
      <c r="I128" s="203"/>
      <c r="J128" s="203"/>
      <c r="K128" s="203"/>
      <c r="L128" s="203"/>
      <c r="M128" s="203"/>
      <c r="N128" s="203"/>
      <c r="O128" s="203"/>
      <c r="P128" s="203"/>
      <c r="Q128" s="203"/>
      <c r="R128" s="203"/>
      <c r="S128" s="203"/>
      <c r="T128" s="203"/>
      <c r="U128" s="203"/>
      <c r="V128" s="209"/>
      <c r="W128" s="203"/>
      <c r="X128" s="203"/>
      <c r="Y128" s="203"/>
      <c r="Z128" s="203"/>
      <c r="AA128" s="203"/>
      <c r="AB128" s="203"/>
      <c r="AC128" s="203"/>
      <c r="AD128" s="203"/>
      <c r="AE128" s="203"/>
      <c r="AF128" s="203"/>
      <c r="AG128" s="203"/>
      <c r="AH128" s="203"/>
      <c r="AI128" s="203"/>
      <c r="AJ128" s="203"/>
      <c r="AK128" s="210" t="s">
        <v>2964</v>
      </c>
      <c r="AL128" s="203"/>
      <c r="AM128" s="203"/>
      <c r="AN128" s="203"/>
      <c r="AO128" s="203"/>
      <c r="AP128" s="203"/>
      <c r="AQ128" s="203"/>
      <c r="AR128" s="203"/>
      <c r="AS128" s="203"/>
      <c r="AT128" s="203"/>
      <c r="AU128" s="203"/>
      <c r="AV128" s="203"/>
      <c r="AW128" s="203"/>
      <c r="AX128" s="203"/>
      <c r="AY128" s="203"/>
      <c r="AZ128" s="203"/>
      <c r="BA128" s="203"/>
      <c r="BB128" s="203"/>
      <c r="BC128" s="203"/>
    </row>
    <row r="129" spans="1:55" x14ac:dyDescent="0.25">
      <c r="A129" s="197" t="s">
        <v>3055</v>
      </c>
      <c r="B129" s="211"/>
      <c r="C129" s="203"/>
      <c r="D129" s="203"/>
      <c r="E129" s="203"/>
      <c r="F129" s="203"/>
      <c r="G129" s="203"/>
      <c r="H129" s="203"/>
      <c r="I129" s="203"/>
      <c r="J129" s="203"/>
      <c r="K129" s="203"/>
      <c r="L129" s="203"/>
      <c r="M129" s="203"/>
      <c r="N129" s="203"/>
      <c r="O129" s="203"/>
      <c r="P129" s="203"/>
      <c r="Q129" s="203"/>
      <c r="R129" s="203"/>
      <c r="S129" s="203"/>
      <c r="T129" s="203"/>
      <c r="U129" s="203"/>
      <c r="V129" s="209"/>
      <c r="W129" s="266">
        <v>1</v>
      </c>
      <c r="X129" s="266" t="s">
        <v>456</v>
      </c>
      <c r="Y129" s="266"/>
      <c r="Z129" s="266"/>
      <c r="AA129" s="266"/>
      <c r="AB129" s="266"/>
      <c r="AC129" s="266"/>
      <c r="AD129" s="266"/>
      <c r="AE129" s="266"/>
      <c r="AF129" s="266"/>
      <c r="AG129" s="266"/>
      <c r="AH129" s="203"/>
      <c r="AI129" s="203"/>
      <c r="AJ129" s="203"/>
      <c r="AK129" s="210" t="s">
        <v>2965</v>
      </c>
      <c r="AL129" s="203"/>
      <c r="AM129" s="203"/>
      <c r="AN129" s="203"/>
      <c r="AO129" s="203"/>
      <c r="AP129" s="203"/>
      <c r="AQ129" s="203"/>
      <c r="AR129" s="203"/>
      <c r="AS129" s="203"/>
      <c r="AT129" s="203"/>
      <c r="AU129" s="203"/>
      <c r="AV129" s="203"/>
      <c r="AW129" s="203"/>
      <c r="AX129" s="203"/>
      <c r="AY129" s="203"/>
      <c r="AZ129" s="203"/>
      <c r="BA129" s="203"/>
      <c r="BB129" s="203"/>
      <c r="BC129" s="203"/>
    </row>
    <row r="130" spans="1:55" x14ac:dyDescent="0.25">
      <c r="A130" s="197" t="s">
        <v>2550</v>
      </c>
      <c r="B130" s="211"/>
      <c r="C130" s="203"/>
      <c r="D130" s="203"/>
      <c r="E130" s="203"/>
      <c r="F130" s="203"/>
      <c r="G130" s="203"/>
      <c r="H130" s="203"/>
      <c r="I130" s="203"/>
      <c r="J130" s="203"/>
      <c r="K130" s="203"/>
      <c r="L130" s="203"/>
      <c r="M130" s="203"/>
      <c r="N130" s="203"/>
      <c r="O130" s="203"/>
      <c r="P130" s="203"/>
      <c r="Q130" s="203"/>
      <c r="R130" s="203"/>
      <c r="S130" s="203"/>
      <c r="T130" s="203"/>
      <c r="U130" s="203"/>
      <c r="V130" s="209"/>
      <c r="W130" s="266">
        <v>2</v>
      </c>
      <c r="X130" s="266" t="s">
        <v>457</v>
      </c>
      <c r="Y130" s="266"/>
      <c r="Z130" s="266"/>
      <c r="AA130" s="266"/>
      <c r="AB130" s="266"/>
      <c r="AC130" s="266"/>
      <c r="AD130" s="266"/>
      <c r="AE130" s="266"/>
      <c r="AF130" s="266"/>
      <c r="AG130" s="266"/>
      <c r="AH130" s="203"/>
      <c r="AI130" s="203"/>
      <c r="AJ130" s="203"/>
      <c r="AK130" s="210" t="s">
        <v>4180</v>
      </c>
      <c r="AL130" s="203"/>
      <c r="AM130" s="203"/>
      <c r="AN130" s="203"/>
      <c r="AO130" s="203"/>
      <c r="AP130" s="203"/>
      <c r="AQ130" s="203"/>
      <c r="AR130" s="203"/>
      <c r="AS130" s="203"/>
      <c r="AT130" s="203"/>
      <c r="AU130" s="203"/>
      <c r="AV130" s="203"/>
      <c r="AW130" s="203"/>
      <c r="AX130" s="203"/>
      <c r="AY130" s="203"/>
      <c r="AZ130" s="203"/>
      <c r="BA130" s="203"/>
      <c r="BB130" s="203"/>
      <c r="BC130" s="203"/>
    </row>
    <row r="131" spans="1:55" x14ac:dyDescent="0.25">
      <c r="A131" s="197" t="s">
        <v>1830</v>
      </c>
      <c r="B131" s="211"/>
      <c r="C131" s="203"/>
      <c r="D131" s="203"/>
      <c r="E131" s="203"/>
      <c r="F131" s="203"/>
      <c r="G131" s="203"/>
      <c r="H131" s="203"/>
      <c r="I131" s="203"/>
      <c r="J131" s="203"/>
      <c r="K131" s="203"/>
      <c r="L131" s="203"/>
      <c r="M131" s="203"/>
      <c r="N131" s="203"/>
      <c r="O131" s="203"/>
      <c r="P131" s="203"/>
      <c r="Q131" s="203"/>
      <c r="R131" s="203"/>
      <c r="S131" s="203"/>
      <c r="T131" s="203"/>
      <c r="U131" s="203"/>
      <c r="V131" s="209"/>
      <c r="W131" s="266">
        <v>3</v>
      </c>
      <c r="X131" s="266" t="s">
        <v>458</v>
      </c>
      <c r="Y131" s="266"/>
      <c r="Z131" s="266"/>
      <c r="AA131" s="266"/>
      <c r="AB131" s="266"/>
      <c r="AC131" s="266"/>
      <c r="AD131" s="266"/>
      <c r="AE131" s="266"/>
      <c r="AF131" s="266"/>
      <c r="AG131" s="266"/>
      <c r="AH131" s="203"/>
      <c r="AI131" s="203"/>
      <c r="AJ131" s="203"/>
      <c r="AK131" s="210" t="s">
        <v>4181</v>
      </c>
      <c r="AL131" s="203"/>
      <c r="AM131" s="203"/>
      <c r="AN131" s="203"/>
      <c r="AO131" s="203"/>
      <c r="AP131" s="203"/>
      <c r="AQ131" s="203"/>
      <c r="AR131" s="203"/>
      <c r="AS131" s="203"/>
      <c r="AT131" s="203"/>
      <c r="AU131" s="203"/>
      <c r="AV131" s="203"/>
      <c r="AW131" s="203"/>
      <c r="AX131" s="203"/>
      <c r="AY131" s="203"/>
      <c r="AZ131" s="203"/>
      <c r="BA131" s="203"/>
      <c r="BB131" s="203"/>
      <c r="BC131" s="203"/>
    </row>
    <row r="132" spans="1:55" x14ac:dyDescent="0.25">
      <c r="A132" s="197" t="s">
        <v>1831</v>
      </c>
      <c r="B132" s="211"/>
      <c r="C132" s="203"/>
      <c r="D132" s="203"/>
      <c r="E132" s="203"/>
      <c r="F132" s="203"/>
      <c r="G132" s="203"/>
      <c r="H132" s="203"/>
      <c r="I132" s="203"/>
      <c r="J132" s="203"/>
      <c r="K132" s="203"/>
      <c r="L132" s="203"/>
      <c r="M132" s="203"/>
      <c r="N132" s="203"/>
      <c r="O132" s="203"/>
      <c r="P132" s="203"/>
      <c r="Q132" s="203"/>
      <c r="R132" s="203"/>
      <c r="S132" s="203"/>
      <c r="T132" s="203"/>
      <c r="U132" s="203"/>
      <c r="V132" s="209"/>
      <c r="W132" s="266">
        <v>4</v>
      </c>
      <c r="X132" s="266" t="s">
        <v>459</v>
      </c>
      <c r="Y132" s="266"/>
      <c r="Z132" s="266"/>
      <c r="AA132" s="266"/>
      <c r="AB132" s="266"/>
      <c r="AC132" s="266"/>
      <c r="AD132" s="266"/>
      <c r="AE132" s="266"/>
      <c r="AF132" s="266"/>
      <c r="AG132" s="266"/>
      <c r="AH132" s="203"/>
      <c r="AI132" s="203"/>
      <c r="AJ132" s="203"/>
      <c r="AK132" s="210" t="s">
        <v>4182</v>
      </c>
      <c r="AL132" s="203"/>
      <c r="AM132" s="203"/>
      <c r="AN132" s="203"/>
      <c r="AO132" s="203"/>
      <c r="AP132" s="203"/>
      <c r="AQ132" s="203"/>
      <c r="AR132" s="203"/>
      <c r="AS132" s="203"/>
      <c r="AT132" s="203"/>
      <c r="AU132" s="203"/>
      <c r="AV132" s="203"/>
      <c r="AW132" s="203"/>
      <c r="AX132" s="203"/>
      <c r="AY132" s="203"/>
      <c r="AZ132" s="203"/>
      <c r="BA132" s="203"/>
      <c r="BB132" s="203"/>
      <c r="BC132" s="203"/>
    </row>
    <row r="133" spans="1:55" x14ac:dyDescent="0.25">
      <c r="A133" s="197" t="s">
        <v>1832</v>
      </c>
      <c r="B133" s="211"/>
      <c r="C133" s="203"/>
      <c r="D133" s="203"/>
      <c r="E133" s="203"/>
      <c r="F133" s="203"/>
      <c r="G133" s="203"/>
      <c r="H133" s="203"/>
      <c r="I133" s="203"/>
      <c r="J133" s="203"/>
      <c r="K133" s="203"/>
      <c r="L133" s="203"/>
      <c r="M133" s="203"/>
      <c r="N133" s="203"/>
      <c r="O133" s="203"/>
      <c r="P133" s="203"/>
      <c r="Q133" s="203"/>
      <c r="R133" s="203"/>
      <c r="S133" s="203"/>
      <c r="T133" s="203"/>
      <c r="U133" s="203"/>
      <c r="V133" s="209"/>
      <c r="W133" s="266">
        <v>5</v>
      </c>
      <c r="X133" s="266" t="s">
        <v>460</v>
      </c>
      <c r="Y133" s="266"/>
      <c r="Z133" s="266"/>
      <c r="AA133" s="266"/>
      <c r="AB133" s="266"/>
      <c r="AC133" s="266"/>
      <c r="AD133" s="266"/>
      <c r="AE133" s="266"/>
      <c r="AF133" s="266"/>
      <c r="AG133" s="266"/>
      <c r="AH133" s="203"/>
      <c r="AI133" s="203"/>
      <c r="AJ133" s="203"/>
      <c r="AK133" s="210" t="s">
        <v>4183</v>
      </c>
      <c r="AL133" s="203"/>
      <c r="AM133" s="203"/>
      <c r="AN133" s="203"/>
      <c r="AO133" s="203"/>
      <c r="AP133" s="203"/>
      <c r="AQ133" s="203"/>
      <c r="AR133" s="203"/>
      <c r="AS133" s="203"/>
      <c r="AT133" s="203"/>
      <c r="AU133" s="203"/>
      <c r="AV133" s="203"/>
      <c r="AW133" s="203"/>
      <c r="AX133" s="203"/>
      <c r="AY133" s="203"/>
      <c r="AZ133" s="203"/>
      <c r="BA133" s="203"/>
      <c r="BB133" s="203"/>
      <c r="BC133" s="203"/>
    </row>
    <row r="134" spans="1:55" x14ac:dyDescent="0.25">
      <c r="A134" s="197" t="s">
        <v>1833</v>
      </c>
      <c r="B134" s="211"/>
      <c r="C134" s="203"/>
      <c r="D134" s="203"/>
      <c r="E134" s="203"/>
      <c r="F134" s="203"/>
      <c r="G134" s="203"/>
      <c r="H134" s="203"/>
      <c r="I134" s="203"/>
      <c r="J134" s="203"/>
      <c r="K134" s="203"/>
      <c r="L134" s="203"/>
      <c r="M134" s="203"/>
      <c r="N134" s="203"/>
      <c r="O134" s="203"/>
      <c r="P134" s="203"/>
      <c r="Q134" s="203"/>
      <c r="R134" s="203"/>
      <c r="S134" s="203"/>
      <c r="T134" s="203"/>
      <c r="U134" s="203"/>
      <c r="V134" s="209"/>
      <c r="W134" s="203"/>
      <c r="X134" s="203"/>
      <c r="Y134" s="203"/>
      <c r="Z134" s="203"/>
      <c r="AA134" s="203"/>
      <c r="AB134" s="203"/>
      <c r="AC134" s="203"/>
      <c r="AD134" s="203"/>
      <c r="AE134" s="203"/>
      <c r="AF134" s="203"/>
      <c r="AG134" s="203"/>
      <c r="AH134" s="203"/>
      <c r="AI134" s="203"/>
      <c r="AJ134" s="203"/>
      <c r="AK134" s="210" t="s">
        <v>4184</v>
      </c>
      <c r="AL134" s="203"/>
      <c r="AM134" s="203"/>
      <c r="AN134" s="203"/>
      <c r="AO134" s="203"/>
      <c r="AP134" s="203"/>
      <c r="AQ134" s="203"/>
      <c r="AR134" s="203"/>
      <c r="AS134" s="203"/>
      <c r="AT134" s="203"/>
      <c r="AU134" s="203"/>
      <c r="AV134" s="203"/>
      <c r="AW134" s="203"/>
      <c r="AX134" s="203"/>
      <c r="AY134" s="203"/>
      <c r="AZ134" s="203"/>
      <c r="BA134" s="203"/>
      <c r="BB134" s="203"/>
      <c r="BC134" s="203"/>
    </row>
    <row r="135" spans="1:55" x14ac:dyDescent="0.25">
      <c r="A135" s="197" t="s">
        <v>1834</v>
      </c>
      <c r="B135" s="211"/>
      <c r="C135" s="203"/>
      <c r="D135" s="203"/>
      <c r="E135" s="203"/>
      <c r="F135" s="203"/>
      <c r="G135" s="203"/>
      <c r="H135" s="203"/>
      <c r="I135" s="203"/>
      <c r="J135" s="203"/>
      <c r="K135" s="203"/>
      <c r="L135" s="203"/>
      <c r="M135" s="203"/>
      <c r="N135" s="203"/>
      <c r="O135" s="203"/>
      <c r="P135" s="203"/>
      <c r="Q135" s="203"/>
      <c r="R135" s="203"/>
      <c r="S135" s="203"/>
      <c r="T135" s="203"/>
      <c r="U135" s="203"/>
      <c r="V135" s="209"/>
      <c r="W135" s="267" t="s">
        <v>3475</v>
      </c>
      <c r="X135" s="266"/>
      <c r="Y135" s="266"/>
      <c r="Z135" s="266"/>
      <c r="AA135" s="266"/>
      <c r="AB135" s="266"/>
      <c r="AC135" s="266"/>
      <c r="AD135" s="266"/>
      <c r="AE135" s="266"/>
      <c r="AF135" s="266"/>
      <c r="AG135" s="266"/>
      <c r="AH135" s="266"/>
      <c r="AI135" s="203"/>
      <c r="AJ135" s="203"/>
      <c r="AK135" s="210" t="s">
        <v>4185</v>
      </c>
      <c r="AL135" s="203"/>
      <c r="AM135" s="203"/>
      <c r="AN135" s="203"/>
      <c r="AO135" s="203"/>
      <c r="AP135" s="203"/>
      <c r="AQ135" s="203"/>
      <c r="AR135" s="203"/>
      <c r="AS135" s="203"/>
      <c r="AT135" s="203"/>
      <c r="AU135" s="203"/>
      <c r="AV135" s="203"/>
      <c r="AW135" s="203"/>
      <c r="AX135" s="203"/>
      <c r="AY135" s="203"/>
      <c r="AZ135" s="203"/>
      <c r="BA135" s="203"/>
      <c r="BB135" s="203"/>
      <c r="BC135" s="203"/>
    </row>
    <row r="136" spans="1:55" x14ac:dyDescent="0.25">
      <c r="A136" s="197" t="s">
        <v>258</v>
      </c>
      <c r="B136" s="211"/>
      <c r="C136" s="203"/>
      <c r="D136" s="203"/>
      <c r="E136" s="203"/>
      <c r="F136" s="203"/>
      <c r="G136" s="203"/>
      <c r="H136" s="203"/>
      <c r="I136" s="203"/>
      <c r="J136" s="203"/>
      <c r="K136" s="203"/>
      <c r="L136" s="203"/>
      <c r="M136" s="203"/>
      <c r="N136" s="203"/>
      <c r="O136" s="203"/>
      <c r="P136" s="203"/>
      <c r="Q136" s="203"/>
      <c r="R136" s="203"/>
      <c r="S136" s="203"/>
      <c r="T136" s="203"/>
      <c r="U136" s="203"/>
      <c r="V136" s="209"/>
      <c r="W136" s="267" t="s">
        <v>3476</v>
      </c>
      <c r="X136" s="266"/>
      <c r="Y136" s="266"/>
      <c r="Z136" s="266"/>
      <c r="AA136" s="266"/>
      <c r="AB136" s="266"/>
      <c r="AC136" s="266"/>
      <c r="AD136" s="266"/>
      <c r="AE136" s="266"/>
      <c r="AF136" s="266"/>
      <c r="AG136" s="266"/>
      <c r="AH136" s="266"/>
      <c r="AI136" s="203"/>
      <c r="AJ136" s="203"/>
      <c r="AK136" s="210" t="s">
        <v>4186</v>
      </c>
      <c r="AL136" s="203"/>
      <c r="AM136" s="203"/>
      <c r="AN136" s="203"/>
      <c r="AO136" s="203"/>
      <c r="AP136" s="203"/>
      <c r="AQ136" s="203"/>
      <c r="AR136" s="203"/>
      <c r="AS136" s="203"/>
      <c r="AT136" s="203"/>
      <c r="AU136" s="203"/>
      <c r="AV136" s="203"/>
      <c r="AW136" s="203"/>
      <c r="AX136" s="203"/>
      <c r="AY136" s="203"/>
      <c r="AZ136" s="203"/>
      <c r="BA136" s="203"/>
      <c r="BB136" s="203"/>
      <c r="BC136" s="203"/>
    </row>
    <row r="137" spans="1:55" x14ac:dyDescent="0.25">
      <c r="A137" s="197" t="s">
        <v>858</v>
      </c>
      <c r="B137" s="211"/>
      <c r="C137" s="203"/>
      <c r="D137" s="203"/>
      <c r="E137" s="203"/>
      <c r="F137" s="203"/>
      <c r="G137" s="203"/>
      <c r="H137" s="203"/>
      <c r="I137" s="203"/>
      <c r="J137" s="203"/>
      <c r="K137" s="203"/>
      <c r="L137" s="203"/>
      <c r="M137" s="203"/>
      <c r="N137" s="203"/>
      <c r="O137" s="203"/>
      <c r="P137" s="203"/>
      <c r="Q137" s="203"/>
      <c r="R137" s="203"/>
      <c r="S137" s="203"/>
      <c r="T137" s="203"/>
      <c r="U137" s="203"/>
      <c r="V137" s="209"/>
      <c r="W137" s="267" t="s">
        <v>3477</v>
      </c>
      <c r="X137" s="266"/>
      <c r="Y137" s="266"/>
      <c r="Z137" s="266"/>
      <c r="AA137" s="266"/>
      <c r="AB137" s="266"/>
      <c r="AC137" s="266"/>
      <c r="AD137" s="266"/>
      <c r="AE137" s="266"/>
      <c r="AF137" s="266"/>
      <c r="AG137" s="266"/>
      <c r="AH137" s="266"/>
      <c r="AI137" s="203"/>
      <c r="AJ137" s="203"/>
      <c r="AK137" s="210" t="s">
        <v>4187</v>
      </c>
      <c r="AL137" s="203"/>
      <c r="AM137" s="203"/>
      <c r="AN137" s="203"/>
      <c r="AO137" s="203"/>
      <c r="AP137" s="203"/>
      <c r="AQ137" s="203"/>
      <c r="AR137" s="203"/>
      <c r="AS137" s="203"/>
      <c r="AT137" s="203"/>
      <c r="AU137" s="203"/>
      <c r="AV137" s="203"/>
      <c r="AW137" s="203"/>
      <c r="AX137" s="203"/>
      <c r="AY137" s="203"/>
      <c r="AZ137" s="203"/>
      <c r="BA137" s="203"/>
      <c r="BB137" s="203"/>
      <c r="BC137" s="203"/>
    </row>
    <row r="138" spans="1:55" x14ac:dyDescent="0.25">
      <c r="A138" s="197" t="s">
        <v>161</v>
      </c>
      <c r="B138" s="211"/>
      <c r="C138" s="203"/>
      <c r="D138" s="203"/>
      <c r="E138" s="203"/>
      <c r="F138" s="203"/>
      <c r="G138" s="203"/>
      <c r="H138" s="203"/>
      <c r="I138" s="203"/>
      <c r="J138" s="203"/>
      <c r="K138" s="203"/>
      <c r="L138" s="203"/>
      <c r="M138" s="203"/>
      <c r="N138" s="203"/>
      <c r="O138" s="203"/>
      <c r="P138" s="203"/>
      <c r="Q138" s="203"/>
      <c r="R138" s="203"/>
      <c r="S138" s="203"/>
      <c r="T138" s="203"/>
      <c r="U138" s="203"/>
      <c r="V138" s="209"/>
      <c r="W138" s="268" t="s">
        <v>3666</v>
      </c>
      <c r="X138" s="266"/>
      <c r="Y138" s="266"/>
      <c r="Z138" s="266"/>
      <c r="AA138" s="266"/>
      <c r="AB138" s="266"/>
      <c r="AC138" s="266"/>
      <c r="AD138" s="266"/>
      <c r="AE138" s="266"/>
      <c r="AF138" s="266"/>
      <c r="AG138" s="266"/>
      <c r="AH138" s="266"/>
      <c r="AI138" s="203"/>
      <c r="AJ138" s="203"/>
      <c r="AK138" s="210" t="s">
        <v>2809</v>
      </c>
      <c r="AL138" s="203"/>
      <c r="AM138" s="203"/>
      <c r="AN138" s="203"/>
      <c r="AO138" s="203"/>
      <c r="AP138" s="203"/>
      <c r="AQ138" s="203"/>
      <c r="AR138" s="203"/>
      <c r="AS138" s="203"/>
      <c r="AT138" s="203"/>
      <c r="AU138" s="203"/>
      <c r="AV138" s="203"/>
      <c r="AW138" s="203"/>
      <c r="AX138" s="203"/>
      <c r="AY138" s="203"/>
      <c r="AZ138" s="203"/>
      <c r="BA138" s="203"/>
      <c r="BB138" s="203"/>
      <c r="BC138" s="203"/>
    </row>
    <row r="139" spans="1:55" x14ac:dyDescent="0.25">
      <c r="A139" s="197" t="s">
        <v>1529</v>
      </c>
      <c r="B139" s="211"/>
      <c r="C139" s="203"/>
      <c r="D139" s="203"/>
      <c r="E139" s="203"/>
      <c r="F139" s="203"/>
      <c r="G139" s="203"/>
      <c r="H139" s="203"/>
      <c r="I139" s="203"/>
      <c r="J139" s="203"/>
      <c r="K139" s="203"/>
      <c r="L139" s="203"/>
      <c r="M139" s="203"/>
      <c r="N139" s="203"/>
      <c r="O139" s="203"/>
      <c r="P139" s="203"/>
      <c r="Q139" s="203"/>
      <c r="R139" s="203"/>
      <c r="S139" s="203"/>
      <c r="T139" s="203"/>
      <c r="U139" s="203"/>
      <c r="V139" s="209"/>
      <c r="W139" s="267" t="s">
        <v>3478</v>
      </c>
      <c r="X139" s="266"/>
      <c r="Y139" s="266"/>
      <c r="Z139" s="266"/>
      <c r="AA139" s="266"/>
      <c r="AB139" s="266"/>
      <c r="AC139" s="266"/>
      <c r="AD139" s="266"/>
      <c r="AE139" s="266"/>
      <c r="AF139" s="266"/>
      <c r="AG139" s="266"/>
      <c r="AH139" s="266"/>
      <c r="AI139" s="203"/>
      <c r="AJ139" s="203"/>
      <c r="AK139" s="215" t="s">
        <v>4922</v>
      </c>
      <c r="AL139" s="214"/>
      <c r="AM139" s="214"/>
      <c r="AN139" s="214"/>
      <c r="AO139" s="214"/>
      <c r="AP139" s="214"/>
      <c r="AQ139" s="214"/>
      <c r="AR139" s="214"/>
      <c r="AS139" s="214"/>
      <c r="AT139" s="214"/>
      <c r="AU139" s="214"/>
      <c r="AV139" s="203"/>
      <c r="AW139" s="203"/>
      <c r="AX139" s="203"/>
      <c r="AY139" s="203"/>
      <c r="AZ139" s="203"/>
      <c r="BA139" s="203"/>
      <c r="BB139" s="203"/>
      <c r="BC139" s="203"/>
    </row>
    <row r="140" spans="1:55" x14ac:dyDescent="0.25">
      <c r="A140" s="197" t="s">
        <v>163</v>
      </c>
      <c r="B140" s="211"/>
      <c r="C140" s="203"/>
      <c r="D140" s="203"/>
      <c r="E140" s="203"/>
      <c r="F140" s="203"/>
      <c r="G140" s="203"/>
      <c r="H140" s="203"/>
      <c r="I140" s="203"/>
      <c r="J140" s="203"/>
      <c r="K140" s="203"/>
      <c r="L140" s="203"/>
      <c r="M140" s="203"/>
      <c r="N140" s="203"/>
      <c r="O140" s="203"/>
      <c r="P140" s="203"/>
      <c r="Q140" s="203"/>
      <c r="R140" s="203"/>
      <c r="S140" s="203"/>
      <c r="T140" s="203"/>
      <c r="U140" s="203"/>
      <c r="V140" s="209"/>
      <c r="W140" s="267" t="s">
        <v>3479</v>
      </c>
      <c r="X140" s="266"/>
      <c r="Y140" s="266"/>
      <c r="Z140" s="266"/>
      <c r="AA140" s="266"/>
      <c r="AB140" s="266"/>
      <c r="AC140" s="266"/>
      <c r="AD140" s="266"/>
      <c r="AE140" s="266"/>
      <c r="AF140" s="266"/>
      <c r="AG140" s="266"/>
      <c r="AH140" s="266"/>
      <c r="AI140" s="203"/>
      <c r="AJ140" s="203"/>
      <c r="AK140" s="210" t="s">
        <v>2793</v>
      </c>
      <c r="AL140" s="203"/>
      <c r="AM140" s="203"/>
      <c r="AN140" s="203"/>
      <c r="AO140" s="203"/>
      <c r="AP140" s="203"/>
      <c r="AQ140" s="203"/>
      <c r="AR140" s="203"/>
      <c r="AS140" s="203"/>
      <c r="AT140" s="203"/>
      <c r="AU140" s="203"/>
      <c r="AV140" s="203"/>
      <c r="AW140" s="203"/>
      <c r="AX140" s="203"/>
      <c r="AY140" s="203"/>
      <c r="AZ140" s="203"/>
      <c r="BA140" s="203"/>
      <c r="BB140" s="203"/>
      <c r="BC140" s="203"/>
    </row>
    <row r="141" spans="1:55" x14ac:dyDescent="0.25">
      <c r="A141" s="197" t="s">
        <v>259</v>
      </c>
      <c r="B141" s="211"/>
      <c r="C141" s="203"/>
      <c r="D141" s="203"/>
      <c r="E141" s="203"/>
      <c r="F141" s="203"/>
      <c r="G141" s="203"/>
      <c r="H141" s="203"/>
      <c r="I141" s="203"/>
      <c r="J141" s="203"/>
      <c r="K141" s="203"/>
      <c r="L141" s="203"/>
      <c r="M141" s="203"/>
      <c r="N141" s="203"/>
      <c r="O141" s="203"/>
      <c r="P141" s="203"/>
      <c r="Q141" s="203"/>
      <c r="R141" s="203"/>
      <c r="S141" s="203"/>
      <c r="T141" s="203"/>
      <c r="U141" s="203"/>
      <c r="V141" s="209"/>
      <c r="W141" s="267" t="s">
        <v>3480</v>
      </c>
      <c r="X141" s="266"/>
      <c r="Y141" s="266"/>
      <c r="Z141" s="266"/>
      <c r="AA141" s="266"/>
      <c r="AB141" s="266"/>
      <c r="AC141" s="266"/>
      <c r="AD141" s="266"/>
      <c r="AE141" s="266"/>
      <c r="AF141" s="266"/>
      <c r="AG141" s="266"/>
      <c r="AH141" s="266"/>
      <c r="AI141" s="203"/>
      <c r="AJ141" s="203"/>
      <c r="AK141" s="210" t="s">
        <v>2794</v>
      </c>
      <c r="AL141" s="203"/>
      <c r="AM141" s="203"/>
      <c r="AN141" s="203"/>
      <c r="AO141" s="203"/>
      <c r="AP141" s="203"/>
      <c r="AQ141" s="203"/>
      <c r="AR141" s="203"/>
      <c r="AS141" s="203"/>
      <c r="AT141" s="203"/>
      <c r="AU141" s="203"/>
      <c r="AV141" s="203"/>
      <c r="AW141" s="203"/>
      <c r="AX141" s="203"/>
      <c r="AY141" s="203"/>
      <c r="AZ141" s="203"/>
      <c r="BA141" s="203"/>
      <c r="BB141" s="203"/>
      <c r="BC141" s="203"/>
    </row>
    <row r="142" spans="1:55" x14ac:dyDescent="0.25">
      <c r="A142" s="197" t="s">
        <v>268</v>
      </c>
      <c r="B142" s="211"/>
      <c r="C142" s="203"/>
      <c r="D142" s="203"/>
      <c r="E142" s="203"/>
      <c r="F142" s="203"/>
      <c r="G142" s="203"/>
      <c r="H142" s="203"/>
      <c r="I142" s="203"/>
      <c r="J142" s="203"/>
      <c r="K142" s="203"/>
      <c r="L142" s="203"/>
      <c r="M142" s="203"/>
      <c r="N142" s="203"/>
      <c r="O142" s="203"/>
      <c r="P142" s="203"/>
      <c r="Q142" s="203"/>
      <c r="R142" s="203"/>
      <c r="S142" s="203"/>
      <c r="T142" s="203"/>
      <c r="U142" s="203"/>
      <c r="V142" s="209"/>
      <c r="W142" s="202"/>
      <c r="X142" s="203"/>
      <c r="Y142" s="203"/>
      <c r="Z142" s="203"/>
      <c r="AA142" s="203"/>
      <c r="AB142" s="203"/>
      <c r="AC142" s="203"/>
      <c r="AD142" s="203"/>
      <c r="AE142" s="203"/>
      <c r="AF142" s="203"/>
      <c r="AG142" s="203"/>
      <c r="AH142" s="203"/>
      <c r="AI142" s="203"/>
      <c r="AJ142" s="203"/>
      <c r="AK142" s="210" t="s">
        <v>2949</v>
      </c>
      <c r="AL142" s="203"/>
      <c r="AM142" s="203"/>
      <c r="AN142" s="203"/>
      <c r="AO142" s="203"/>
      <c r="AP142" s="203"/>
      <c r="AQ142" s="203"/>
      <c r="AR142" s="203"/>
      <c r="AS142" s="203"/>
      <c r="AT142" s="203"/>
      <c r="AU142" s="203"/>
      <c r="AV142" s="203"/>
      <c r="AW142" s="203"/>
      <c r="AX142" s="203"/>
      <c r="AY142" s="203"/>
      <c r="AZ142" s="203"/>
      <c r="BA142" s="203"/>
      <c r="BB142" s="203"/>
      <c r="BC142" s="203"/>
    </row>
    <row r="143" spans="1:55" x14ac:dyDescent="0.25">
      <c r="A143" s="197" t="s">
        <v>164</v>
      </c>
      <c r="B143" s="211"/>
      <c r="C143" s="203"/>
      <c r="D143" s="203"/>
      <c r="E143" s="203"/>
      <c r="F143" s="203"/>
      <c r="G143" s="203"/>
      <c r="H143" s="203"/>
      <c r="I143" s="203"/>
      <c r="J143" s="203"/>
      <c r="K143" s="203"/>
      <c r="L143" s="203"/>
      <c r="M143" s="203"/>
      <c r="N143" s="203"/>
      <c r="O143" s="203"/>
      <c r="P143" s="203"/>
      <c r="Q143" s="203"/>
      <c r="R143" s="203"/>
      <c r="S143" s="203"/>
      <c r="T143" s="203"/>
      <c r="U143" s="203"/>
      <c r="V143" s="209"/>
      <c r="W143" s="202"/>
      <c r="X143" s="203"/>
      <c r="Y143" s="203"/>
      <c r="Z143" s="203"/>
      <c r="AA143" s="203"/>
      <c r="AB143" s="203"/>
      <c r="AC143" s="203"/>
      <c r="AD143" s="203"/>
      <c r="AE143" s="203"/>
      <c r="AF143" s="203"/>
      <c r="AG143" s="203"/>
      <c r="AH143" s="203"/>
      <c r="AI143" s="203"/>
      <c r="AJ143" s="203"/>
      <c r="AK143" s="210" t="s">
        <v>2950</v>
      </c>
      <c r="AL143" s="203"/>
      <c r="AM143" s="203"/>
      <c r="AN143" s="203"/>
      <c r="AO143" s="203"/>
      <c r="AP143" s="203"/>
      <c r="AQ143" s="203"/>
      <c r="AR143" s="203"/>
      <c r="AS143" s="203"/>
      <c r="AT143" s="203"/>
      <c r="AU143" s="203"/>
      <c r="AV143" s="203"/>
      <c r="AW143" s="203"/>
      <c r="AX143" s="203"/>
      <c r="AY143" s="203"/>
      <c r="AZ143" s="203"/>
      <c r="BA143" s="203"/>
      <c r="BB143" s="203"/>
      <c r="BC143" s="203"/>
    </row>
    <row r="144" spans="1:55" x14ac:dyDescent="0.25">
      <c r="A144" s="197" t="s">
        <v>261</v>
      </c>
      <c r="B144" s="211"/>
      <c r="C144" s="203"/>
      <c r="D144" s="203"/>
      <c r="E144" s="203"/>
      <c r="F144" s="203"/>
      <c r="G144" s="203"/>
      <c r="H144" s="203"/>
      <c r="I144" s="203"/>
      <c r="J144" s="203"/>
      <c r="K144" s="203"/>
      <c r="L144" s="203"/>
      <c r="M144" s="203"/>
      <c r="N144" s="203"/>
      <c r="O144" s="203"/>
      <c r="P144" s="203"/>
      <c r="Q144" s="203"/>
      <c r="R144" s="203"/>
      <c r="S144" s="203"/>
      <c r="T144" s="203"/>
      <c r="U144" s="203"/>
      <c r="V144" s="209"/>
      <c r="W144" s="198" t="s">
        <v>3665</v>
      </c>
      <c r="X144" s="198"/>
      <c r="Y144" s="198"/>
      <c r="Z144" s="198"/>
      <c r="AA144" s="198"/>
      <c r="AB144" s="198"/>
      <c r="AC144" s="198"/>
      <c r="AD144" s="198"/>
      <c r="AE144" s="198"/>
      <c r="AF144" s="203"/>
      <c r="AG144" s="203"/>
      <c r="AH144" s="203"/>
      <c r="AI144" s="203"/>
      <c r="AJ144" s="203"/>
      <c r="AK144" s="210" t="s">
        <v>2951</v>
      </c>
      <c r="AL144" s="203"/>
      <c r="AM144" s="203"/>
      <c r="AN144" s="203"/>
      <c r="AO144" s="203"/>
      <c r="AP144" s="203"/>
      <c r="AQ144" s="203"/>
      <c r="AR144" s="203"/>
      <c r="AS144" s="203"/>
      <c r="AT144" s="203"/>
      <c r="AU144" s="203"/>
      <c r="AV144" s="203"/>
      <c r="AW144" s="203"/>
      <c r="AX144" s="203"/>
      <c r="AY144" s="203"/>
      <c r="AZ144" s="203"/>
      <c r="BA144" s="203"/>
      <c r="BB144" s="203"/>
      <c r="BC144" s="203"/>
    </row>
    <row r="145" spans="1:55" x14ac:dyDescent="0.25">
      <c r="A145" s="197" t="s">
        <v>3056</v>
      </c>
      <c r="B145" s="211"/>
      <c r="C145" s="203"/>
      <c r="D145" s="203"/>
      <c r="E145" s="203"/>
      <c r="F145" s="203"/>
      <c r="G145" s="203"/>
      <c r="H145" s="203"/>
      <c r="I145" s="203"/>
      <c r="J145" s="203"/>
      <c r="K145" s="203"/>
      <c r="L145" s="203"/>
      <c r="M145" s="203"/>
      <c r="N145" s="203"/>
      <c r="O145" s="203"/>
      <c r="P145" s="203"/>
      <c r="Q145" s="203"/>
      <c r="R145" s="203"/>
      <c r="S145" s="203"/>
      <c r="T145" s="203"/>
      <c r="U145" s="203"/>
      <c r="V145" s="209"/>
      <c r="W145" s="198" t="s">
        <v>3501</v>
      </c>
      <c r="X145" s="198"/>
      <c r="Y145" s="198"/>
      <c r="Z145" s="198"/>
      <c r="AA145" s="198"/>
      <c r="AB145" s="198"/>
      <c r="AC145" s="198"/>
      <c r="AD145" s="198"/>
      <c r="AE145" s="198"/>
      <c r="AF145" s="198"/>
      <c r="AG145" s="198"/>
      <c r="AH145" s="198"/>
      <c r="AI145" s="198"/>
      <c r="AJ145" s="203"/>
      <c r="AK145" s="210" t="s">
        <v>2952</v>
      </c>
      <c r="AL145" s="203"/>
      <c r="AM145" s="203"/>
      <c r="AN145" s="203"/>
      <c r="AO145" s="203"/>
      <c r="AP145" s="203"/>
      <c r="AQ145" s="203"/>
      <c r="AR145" s="203"/>
      <c r="AS145" s="203"/>
      <c r="AT145" s="203"/>
      <c r="AU145" s="203"/>
      <c r="AV145" s="203"/>
      <c r="AW145" s="203"/>
      <c r="AX145" s="203"/>
      <c r="AY145" s="203"/>
      <c r="AZ145" s="203"/>
      <c r="BA145" s="203"/>
      <c r="BB145" s="203"/>
      <c r="BC145" s="203"/>
    </row>
    <row r="146" spans="1:55" x14ac:dyDescent="0.25">
      <c r="A146" s="197" t="s">
        <v>174</v>
      </c>
      <c r="B146" s="211"/>
      <c r="C146" s="203"/>
      <c r="D146" s="203"/>
      <c r="E146" s="203"/>
      <c r="F146" s="203"/>
      <c r="G146" s="203"/>
      <c r="H146" s="203"/>
      <c r="I146" s="203"/>
      <c r="J146" s="203"/>
      <c r="K146" s="203"/>
      <c r="L146" s="203"/>
      <c r="M146" s="203"/>
      <c r="N146" s="203"/>
      <c r="O146" s="203"/>
      <c r="P146" s="203"/>
      <c r="Q146" s="203"/>
      <c r="R146" s="203"/>
      <c r="S146" s="203"/>
      <c r="T146" s="203"/>
      <c r="U146" s="203"/>
      <c r="V146" s="209"/>
      <c r="W146" s="198" t="s">
        <v>3664</v>
      </c>
      <c r="X146" s="198"/>
      <c r="Y146" s="198"/>
      <c r="Z146" s="198"/>
      <c r="AA146" s="198"/>
      <c r="AB146" s="198"/>
      <c r="AC146" s="198"/>
      <c r="AD146" s="198"/>
      <c r="AE146" s="198"/>
      <c r="AF146" s="198"/>
      <c r="AG146" s="198"/>
      <c r="AH146" s="198"/>
      <c r="AI146" s="198"/>
      <c r="AJ146" s="203"/>
      <c r="AK146" s="210" t="s">
        <v>2953</v>
      </c>
      <c r="AL146" s="203"/>
      <c r="AM146" s="203"/>
      <c r="AN146" s="203"/>
      <c r="AO146" s="203"/>
      <c r="AP146" s="203"/>
      <c r="AQ146" s="203"/>
      <c r="AR146" s="203"/>
      <c r="AS146" s="203"/>
      <c r="AT146" s="203"/>
      <c r="AU146" s="203"/>
      <c r="AV146" s="203"/>
      <c r="AW146" s="203"/>
      <c r="AX146" s="203"/>
      <c r="AY146" s="203"/>
      <c r="AZ146" s="203"/>
      <c r="BA146" s="203"/>
      <c r="BB146" s="203"/>
      <c r="BC146" s="203"/>
    </row>
    <row r="147" spans="1:55" x14ac:dyDescent="0.25">
      <c r="A147" s="197" t="s">
        <v>175</v>
      </c>
      <c r="B147" s="211"/>
      <c r="C147" s="203"/>
      <c r="D147" s="203"/>
      <c r="E147" s="203"/>
      <c r="F147" s="203"/>
      <c r="G147" s="203"/>
      <c r="H147" s="203"/>
      <c r="I147" s="203"/>
      <c r="J147" s="203"/>
      <c r="K147" s="203"/>
      <c r="L147" s="203"/>
      <c r="M147" s="203"/>
      <c r="N147" s="203"/>
      <c r="O147" s="203"/>
      <c r="P147" s="203"/>
      <c r="Q147" s="203"/>
      <c r="R147" s="203"/>
      <c r="S147" s="203"/>
      <c r="T147" s="203"/>
      <c r="U147" s="203"/>
      <c r="V147" s="209"/>
      <c r="W147" s="198" t="s">
        <v>3500</v>
      </c>
      <c r="X147" s="198"/>
      <c r="Y147" s="198"/>
      <c r="Z147" s="198"/>
      <c r="AA147" s="198"/>
      <c r="AB147" s="198"/>
      <c r="AC147" s="198"/>
      <c r="AD147" s="198"/>
      <c r="AE147" s="198"/>
      <c r="AF147" s="198"/>
      <c r="AG147" s="198"/>
      <c r="AH147" s="198"/>
      <c r="AI147" s="198"/>
      <c r="AJ147" s="203"/>
      <c r="AK147" s="210" t="s">
        <v>2954</v>
      </c>
      <c r="AL147" s="203"/>
      <c r="AM147" s="203"/>
      <c r="AN147" s="203"/>
      <c r="AO147" s="203"/>
      <c r="AP147" s="203"/>
      <c r="AQ147" s="203"/>
      <c r="AR147" s="203"/>
      <c r="AS147" s="203"/>
      <c r="AT147" s="203"/>
      <c r="AU147" s="203"/>
      <c r="AV147" s="203"/>
      <c r="AW147" s="203"/>
      <c r="AX147" s="203"/>
      <c r="AY147" s="203"/>
      <c r="AZ147" s="203"/>
      <c r="BA147" s="203"/>
      <c r="BB147" s="203"/>
      <c r="BC147" s="203"/>
    </row>
    <row r="148" spans="1:55" x14ac:dyDescent="0.25">
      <c r="A148" s="197" t="s">
        <v>165</v>
      </c>
      <c r="B148" s="211"/>
      <c r="C148" s="203"/>
      <c r="D148" s="203"/>
      <c r="E148" s="203"/>
      <c r="F148" s="203"/>
      <c r="G148" s="203"/>
      <c r="H148" s="203"/>
      <c r="I148" s="203"/>
      <c r="J148" s="203"/>
      <c r="K148" s="203"/>
      <c r="L148" s="203"/>
      <c r="M148" s="203"/>
      <c r="N148" s="203"/>
      <c r="O148" s="203"/>
      <c r="P148" s="203"/>
      <c r="Q148" s="203"/>
      <c r="R148" s="203"/>
      <c r="S148" s="203"/>
      <c r="T148" s="203"/>
      <c r="U148" s="203"/>
      <c r="V148" s="209"/>
      <c r="W148" s="198" t="s">
        <v>3502</v>
      </c>
      <c r="X148" s="198"/>
      <c r="Y148" s="198"/>
      <c r="Z148" s="198"/>
      <c r="AA148" s="198"/>
      <c r="AB148" s="198"/>
      <c r="AC148" s="198"/>
      <c r="AD148" s="198"/>
      <c r="AE148" s="198"/>
      <c r="AF148" s="198"/>
      <c r="AG148" s="198"/>
      <c r="AH148" s="198"/>
      <c r="AI148" s="198"/>
      <c r="AJ148" s="203"/>
      <c r="AK148" s="210" t="s">
        <v>2955</v>
      </c>
      <c r="AL148" s="203"/>
      <c r="AM148" s="203"/>
      <c r="AN148" s="203"/>
      <c r="AO148" s="203"/>
      <c r="AP148" s="203"/>
      <c r="AQ148" s="203"/>
      <c r="AR148" s="203"/>
      <c r="AS148" s="203"/>
      <c r="AT148" s="203"/>
      <c r="AU148" s="203"/>
      <c r="AV148" s="203"/>
      <c r="AW148" s="203"/>
      <c r="AX148" s="203"/>
      <c r="AY148" s="203"/>
      <c r="AZ148" s="203"/>
      <c r="BA148" s="203"/>
      <c r="BB148" s="203"/>
      <c r="BC148" s="203"/>
    </row>
    <row r="149" spans="1:55" x14ac:dyDescent="0.25">
      <c r="A149" s="197" t="s">
        <v>1530</v>
      </c>
      <c r="B149" s="211"/>
      <c r="C149" s="203"/>
      <c r="D149" s="203"/>
      <c r="E149" s="203"/>
      <c r="F149" s="203"/>
      <c r="G149" s="203"/>
      <c r="H149" s="203"/>
      <c r="I149" s="203"/>
      <c r="J149" s="203"/>
      <c r="K149" s="203"/>
      <c r="L149" s="203"/>
      <c r="M149" s="203"/>
      <c r="N149" s="203"/>
      <c r="O149" s="203"/>
      <c r="P149" s="203"/>
      <c r="Q149" s="203"/>
      <c r="R149" s="203"/>
      <c r="S149" s="203"/>
      <c r="T149" s="203"/>
      <c r="U149" s="203"/>
      <c r="V149" s="209"/>
      <c r="W149" s="198" t="s">
        <v>3518</v>
      </c>
      <c r="X149" s="198"/>
      <c r="Y149" s="198"/>
      <c r="Z149" s="198"/>
      <c r="AA149" s="198"/>
      <c r="AB149" s="198"/>
      <c r="AC149" s="198"/>
      <c r="AD149" s="198"/>
      <c r="AE149" s="198"/>
      <c r="AF149" s="198"/>
      <c r="AG149" s="198"/>
      <c r="AH149" s="198"/>
      <c r="AI149" s="198"/>
      <c r="AJ149" s="203"/>
      <c r="AK149" s="210" t="s">
        <v>2956</v>
      </c>
      <c r="AL149" s="203"/>
      <c r="AM149" s="203"/>
      <c r="AN149" s="203"/>
      <c r="AO149" s="203"/>
      <c r="AP149" s="203"/>
      <c r="AQ149" s="203"/>
      <c r="AR149" s="203"/>
      <c r="AS149" s="203"/>
      <c r="AT149" s="203"/>
      <c r="AU149" s="203"/>
      <c r="AV149" s="203"/>
      <c r="AW149" s="203"/>
      <c r="AX149" s="203"/>
      <c r="AY149" s="203"/>
      <c r="AZ149" s="203"/>
      <c r="BA149" s="203"/>
      <c r="BB149" s="203"/>
      <c r="BC149" s="203"/>
    </row>
    <row r="150" spans="1:55" x14ac:dyDescent="0.25">
      <c r="A150" s="197" t="s">
        <v>263</v>
      </c>
      <c r="B150" s="211"/>
      <c r="C150" s="203"/>
      <c r="D150" s="203"/>
      <c r="E150" s="203"/>
      <c r="F150" s="203"/>
      <c r="G150" s="203"/>
      <c r="H150" s="203"/>
      <c r="I150" s="203"/>
      <c r="J150" s="203"/>
      <c r="K150" s="203"/>
      <c r="L150" s="203"/>
      <c r="M150" s="203"/>
      <c r="N150" s="203"/>
      <c r="O150" s="203"/>
      <c r="P150" s="203"/>
      <c r="Q150" s="203"/>
      <c r="R150" s="203"/>
      <c r="S150" s="203"/>
      <c r="T150" s="203"/>
      <c r="U150" s="203"/>
      <c r="V150" s="209"/>
      <c r="W150" s="198" t="s">
        <v>3503</v>
      </c>
      <c r="X150" s="198"/>
      <c r="Y150" s="198"/>
      <c r="Z150" s="198"/>
      <c r="AA150" s="198"/>
      <c r="AB150" s="198"/>
      <c r="AC150" s="198"/>
      <c r="AD150" s="198"/>
      <c r="AE150" s="198"/>
      <c r="AF150" s="198"/>
      <c r="AG150" s="198"/>
      <c r="AH150" s="198"/>
      <c r="AI150" s="198"/>
      <c r="AJ150" s="203"/>
      <c r="AK150" s="210" t="s">
        <v>5094</v>
      </c>
      <c r="AL150" s="203"/>
      <c r="AM150" s="203"/>
      <c r="AN150" s="203"/>
      <c r="AO150" s="203"/>
      <c r="AP150" s="203"/>
      <c r="AQ150" s="203"/>
      <c r="AR150" s="203"/>
      <c r="AS150" s="203"/>
      <c r="AT150" s="203"/>
      <c r="AU150" s="203"/>
      <c r="AV150" s="203"/>
      <c r="AW150" s="203"/>
      <c r="AX150" s="203"/>
      <c r="AY150" s="203"/>
      <c r="AZ150" s="203"/>
      <c r="BA150" s="203"/>
      <c r="BB150" s="203"/>
      <c r="BC150" s="203"/>
    </row>
    <row r="151" spans="1:55" x14ac:dyDescent="0.25">
      <c r="A151" s="197" t="s">
        <v>166</v>
      </c>
      <c r="B151" s="211"/>
      <c r="C151" s="203"/>
      <c r="D151" s="203"/>
      <c r="E151" s="203"/>
      <c r="F151" s="203"/>
      <c r="G151" s="203"/>
      <c r="H151" s="203"/>
      <c r="I151" s="203"/>
      <c r="J151" s="203"/>
      <c r="K151" s="203"/>
      <c r="L151" s="203"/>
      <c r="M151" s="203"/>
      <c r="N151" s="203"/>
      <c r="O151" s="203"/>
      <c r="P151" s="203"/>
      <c r="Q151" s="203"/>
      <c r="R151" s="203"/>
      <c r="S151" s="203"/>
      <c r="T151" s="203"/>
      <c r="U151" s="203"/>
      <c r="V151" s="209"/>
      <c r="W151" s="198" t="s">
        <v>3504</v>
      </c>
      <c r="X151" s="198"/>
      <c r="Y151" s="198"/>
      <c r="Z151" s="198"/>
      <c r="AA151" s="198"/>
      <c r="AB151" s="198"/>
      <c r="AC151" s="198"/>
      <c r="AD151" s="198"/>
      <c r="AE151" s="198"/>
      <c r="AF151" s="198"/>
      <c r="AG151" s="198"/>
      <c r="AH151" s="198"/>
      <c r="AI151" s="198"/>
      <c r="AJ151" s="203"/>
      <c r="AK151" s="210" t="s">
        <v>2810</v>
      </c>
      <c r="AL151" s="203"/>
      <c r="AM151" s="203"/>
      <c r="AN151" s="203"/>
      <c r="AO151" s="203"/>
      <c r="AP151" s="203"/>
      <c r="AQ151" s="203"/>
      <c r="AR151" s="203"/>
      <c r="AS151" s="203"/>
      <c r="AT151" s="203"/>
      <c r="AU151" s="203"/>
      <c r="AV151" s="203"/>
      <c r="AW151" s="203"/>
      <c r="AX151" s="203"/>
      <c r="AY151" s="203"/>
      <c r="AZ151" s="203"/>
      <c r="BA151" s="203"/>
      <c r="BB151" s="203"/>
      <c r="BC151" s="203"/>
    </row>
    <row r="152" spans="1:55" x14ac:dyDescent="0.25">
      <c r="A152" s="197" t="s">
        <v>167</v>
      </c>
      <c r="B152" s="211"/>
      <c r="C152" s="203"/>
      <c r="D152" s="203"/>
      <c r="E152" s="203"/>
      <c r="F152" s="203"/>
      <c r="G152" s="203"/>
      <c r="H152" s="203"/>
      <c r="I152" s="203"/>
      <c r="J152" s="203"/>
      <c r="K152" s="203"/>
      <c r="L152" s="203"/>
      <c r="M152" s="203"/>
      <c r="N152" s="203"/>
      <c r="O152" s="203"/>
      <c r="P152" s="203"/>
      <c r="Q152" s="203"/>
      <c r="R152" s="203"/>
      <c r="S152" s="203"/>
      <c r="T152" s="203"/>
      <c r="U152" s="203"/>
      <c r="V152" s="209"/>
      <c r="W152" s="198" t="s">
        <v>3505</v>
      </c>
      <c r="X152" s="198"/>
      <c r="Y152" s="198"/>
      <c r="Z152" s="198"/>
      <c r="AA152" s="198"/>
      <c r="AB152" s="198"/>
      <c r="AC152" s="198"/>
      <c r="AD152" s="198"/>
      <c r="AE152" s="198"/>
      <c r="AF152" s="198"/>
      <c r="AG152" s="198"/>
      <c r="AH152" s="198"/>
      <c r="AI152" s="198"/>
      <c r="AJ152" s="203"/>
      <c r="AK152" s="210" t="s">
        <v>2795</v>
      </c>
      <c r="AL152" s="203"/>
      <c r="AM152" s="203"/>
      <c r="AN152" s="203"/>
      <c r="AO152" s="203"/>
      <c r="AP152" s="203"/>
      <c r="AQ152" s="203"/>
      <c r="AR152" s="203"/>
      <c r="AS152" s="203"/>
      <c r="AT152" s="203"/>
      <c r="AU152" s="203"/>
      <c r="AV152" s="203"/>
      <c r="AW152" s="203"/>
      <c r="AX152" s="203"/>
      <c r="AY152" s="203"/>
      <c r="AZ152" s="203"/>
      <c r="BA152" s="203"/>
      <c r="BB152" s="203"/>
      <c r="BC152" s="203"/>
    </row>
    <row r="153" spans="1:55" x14ac:dyDescent="0.25">
      <c r="A153" s="197" t="s">
        <v>269</v>
      </c>
      <c r="B153" s="211"/>
      <c r="C153" s="203"/>
      <c r="D153" s="203"/>
      <c r="E153" s="203"/>
      <c r="F153" s="203"/>
      <c r="G153" s="203"/>
      <c r="H153" s="203"/>
      <c r="I153" s="203"/>
      <c r="J153" s="203"/>
      <c r="K153" s="203"/>
      <c r="L153" s="203"/>
      <c r="M153" s="203"/>
      <c r="N153" s="203"/>
      <c r="O153" s="203"/>
      <c r="P153" s="203"/>
      <c r="Q153" s="203"/>
      <c r="R153" s="203"/>
      <c r="S153" s="203"/>
      <c r="T153" s="203"/>
      <c r="U153" s="203"/>
      <c r="V153" s="209"/>
      <c r="W153" s="286" t="s">
        <v>5139</v>
      </c>
      <c r="X153" s="214"/>
      <c r="Y153" s="214"/>
      <c r="Z153" s="214"/>
      <c r="AA153" s="198"/>
      <c r="AB153" s="198"/>
      <c r="AC153" s="198"/>
      <c r="AD153" s="198"/>
      <c r="AE153" s="198"/>
      <c r="AF153" s="198"/>
      <c r="AG153" s="198"/>
      <c r="AH153" s="198"/>
      <c r="AI153" s="198"/>
      <c r="AJ153" s="203"/>
      <c r="AK153" s="210" t="s">
        <v>2796</v>
      </c>
      <c r="AL153" s="203"/>
      <c r="AM153" s="203"/>
      <c r="AN153" s="203"/>
      <c r="AO153" s="203"/>
      <c r="AP153" s="203"/>
      <c r="AQ153" s="203"/>
      <c r="AR153" s="203"/>
      <c r="AS153" s="203"/>
      <c r="AT153" s="203"/>
      <c r="AU153" s="203"/>
      <c r="AV153" s="203"/>
      <c r="AW153" s="203"/>
      <c r="AX153" s="203"/>
      <c r="AY153" s="203"/>
      <c r="AZ153" s="203"/>
      <c r="BA153" s="203"/>
      <c r="BB153" s="203"/>
      <c r="BC153" s="203"/>
    </row>
    <row r="154" spans="1:55" x14ac:dyDescent="0.25">
      <c r="A154" s="197" t="s">
        <v>176</v>
      </c>
      <c r="B154" s="211"/>
      <c r="C154" s="203"/>
      <c r="D154" s="203"/>
      <c r="E154" s="203"/>
      <c r="F154" s="203"/>
      <c r="G154" s="203"/>
      <c r="H154" s="203"/>
      <c r="I154" s="203"/>
      <c r="J154" s="203"/>
      <c r="K154" s="203"/>
      <c r="L154" s="203"/>
      <c r="M154" s="203"/>
      <c r="N154" s="203"/>
      <c r="O154" s="203"/>
      <c r="P154" s="203"/>
      <c r="Q154" s="203"/>
      <c r="R154" s="203"/>
      <c r="S154" s="203"/>
      <c r="T154" s="203"/>
      <c r="U154" s="203"/>
      <c r="V154" s="209"/>
      <c r="W154" s="286" t="s">
        <v>3668</v>
      </c>
      <c r="X154" s="214"/>
      <c r="Y154" s="214"/>
      <c r="Z154" s="214"/>
      <c r="AA154" s="198"/>
      <c r="AB154" s="198"/>
      <c r="AC154" s="198"/>
      <c r="AD154" s="198"/>
      <c r="AE154" s="198"/>
      <c r="AF154" s="198"/>
      <c r="AG154" s="198"/>
      <c r="AH154" s="198"/>
      <c r="AI154" s="198"/>
      <c r="AJ154" s="203"/>
      <c r="AK154" s="210" t="s">
        <v>2797</v>
      </c>
      <c r="AL154" s="203"/>
      <c r="AM154" s="203"/>
      <c r="AN154" s="203"/>
      <c r="AO154" s="203"/>
      <c r="AP154" s="203"/>
      <c r="AQ154" s="203"/>
      <c r="AR154" s="203"/>
      <c r="AS154" s="203"/>
      <c r="AT154" s="203"/>
      <c r="AU154" s="203"/>
      <c r="AV154" s="203"/>
      <c r="AW154" s="203"/>
      <c r="AX154" s="203"/>
      <c r="AY154" s="203"/>
      <c r="AZ154" s="203"/>
      <c r="BA154" s="203"/>
      <c r="BB154" s="203"/>
      <c r="BC154" s="203"/>
    </row>
    <row r="155" spans="1:55" x14ac:dyDescent="0.25">
      <c r="A155" s="197" t="s">
        <v>177</v>
      </c>
      <c r="B155" s="211"/>
      <c r="C155" s="203"/>
      <c r="D155" s="203"/>
      <c r="E155" s="203"/>
      <c r="F155" s="203"/>
      <c r="G155" s="203"/>
      <c r="H155" s="203"/>
      <c r="I155" s="203"/>
      <c r="J155" s="203"/>
      <c r="K155" s="203"/>
      <c r="L155" s="203"/>
      <c r="M155" s="203"/>
      <c r="N155" s="203"/>
      <c r="O155" s="203"/>
      <c r="P155" s="203"/>
      <c r="Q155" s="203"/>
      <c r="R155" s="203"/>
      <c r="S155" s="203"/>
      <c r="T155" s="203"/>
      <c r="U155" s="203"/>
      <c r="V155" s="209"/>
      <c r="W155" s="286" t="s">
        <v>3667</v>
      </c>
      <c r="X155" s="198"/>
      <c r="Y155" s="198"/>
      <c r="Z155" s="198"/>
      <c r="AA155" s="198"/>
      <c r="AB155" s="198"/>
      <c r="AC155" s="198"/>
      <c r="AD155" s="198"/>
      <c r="AE155" s="198"/>
      <c r="AF155" s="198"/>
      <c r="AG155" s="198"/>
      <c r="AH155" s="198"/>
      <c r="AI155" s="198"/>
      <c r="AJ155" s="203"/>
      <c r="AK155" s="210" t="s">
        <v>2798</v>
      </c>
      <c r="AL155" s="203"/>
      <c r="AM155" s="203"/>
      <c r="AN155" s="203"/>
      <c r="AO155" s="203"/>
      <c r="AP155" s="203"/>
      <c r="AQ155" s="203"/>
      <c r="AR155" s="203"/>
      <c r="AS155" s="203"/>
      <c r="AT155" s="203"/>
      <c r="AU155" s="203"/>
      <c r="AV155" s="203"/>
      <c r="AW155" s="203"/>
      <c r="AX155" s="203"/>
      <c r="AY155" s="203"/>
      <c r="AZ155" s="203"/>
      <c r="BA155" s="203"/>
      <c r="BB155" s="203"/>
      <c r="BC155" s="203"/>
    </row>
    <row r="156" spans="1:55" x14ac:dyDescent="0.25">
      <c r="A156" s="197" t="s">
        <v>257</v>
      </c>
      <c r="B156" s="211"/>
      <c r="C156" s="203"/>
      <c r="D156" s="203"/>
      <c r="E156" s="203"/>
      <c r="F156" s="203"/>
      <c r="G156" s="203"/>
      <c r="H156" s="203"/>
      <c r="I156" s="203"/>
      <c r="J156" s="203"/>
      <c r="K156" s="203"/>
      <c r="L156" s="203"/>
      <c r="M156" s="203"/>
      <c r="N156" s="203"/>
      <c r="O156" s="203"/>
      <c r="P156" s="203"/>
      <c r="Q156" s="203"/>
      <c r="R156" s="203"/>
      <c r="S156" s="203"/>
      <c r="T156" s="203"/>
      <c r="U156" s="203"/>
      <c r="V156" s="209"/>
      <c r="W156" s="198" t="s">
        <v>3506</v>
      </c>
      <c r="X156" s="198"/>
      <c r="Y156" s="198"/>
      <c r="Z156" s="198"/>
      <c r="AA156" s="198"/>
      <c r="AB156" s="198"/>
      <c r="AC156" s="198"/>
      <c r="AD156" s="198"/>
      <c r="AE156" s="198"/>
      <c r="AF156" s="198"/>
      <c r="AG156" s="198"/>
      <c r="AH156" s="198"/>
      <c r="AI156" s="198"/>
      <c r="AJ156" s="203"/>
      <c r="AK156" s="210" t="s">
        <v>2799</v>
      </c>
      <c r="AL156" s="203"/>
      <c r="AM156" s="203"/>
      <c r="AN156" s="203"/>
      <c r="AO156" s="203"/>
      <c r="AP156" s="203"/>
      <c r="AQ156" s="203"/>
      <c r="AR156" s="203"/>
      <c r="AS156" s="203"/>
      <c r="AT156" s="203"/>
      <c r="AU156" s="203"/>
      <c r="AV156" s="203"/>
      <c r="AW156" s="203"/>
      <c r="AX156" s="203"/>
      <c r="AY156" s="203"/>
      <c r="AZ156" s="203"/>
      <c r="BA156" s="203"/>
      <c r="BB156" s="203"/>
      <c r="BC156" s="203"/>
    </row>
    <row r="157" spans="1:55" x14ac:dyDescent="0.25">
      <c r="A157" s="197" t="s">
        <v>162</v>
      </c>
      <c r="B157" s="211"/>
      <c r="C157" s="203"/>
      <c r="D157" s="203"/>
      <c r="E157" s="203"/>
      <c r="F157" s="203"/>
      <c r="G157" s="203"/>
      <c r="H157" s="203"/>
      <c r="I157" s="203"/>
      <c r="J157" s="203"/>
      <c r="K157" s="203"/>
      <c r="L157" s="203"/>
      <c r="M157" s="203"/>
      <c r="N157" s="203"/>
      <c r="O157" s="203"/>
      <c r="P157" s="203"/>
      <c r="Q157" s="203"/>
      <c r="R157" s="203"/>
      <c r="S157" s="203"/>
      <c r="T157" s="203"/>
      <c r="U157" s="203"/>
      <c r="V157" s="209"/>
      <c r="W157" s="198" t="s">
        <v>3507</v>
      </c>
      <c r="X157" s="198"/>
      <c r="Y157" s="198"/>
      <c r="Z157" s="198"/>
      <c r="AA157" s="198"/>
      <c r="AB157" s="198"/>
      <c r="AC157" s="198"/>
      <c r="AD157" s="198"/>
      <c r="AE157" s="198"/>
      <c r="AF157" s="198"/>
      <c r="AG157" s="198"/>
      <c r="AH157" s="198"/>
      <c r="AI157" s="198"/>
      <c r="AJ157" s="203"/>
      <c r="AK157" s="210" t="s">
        <v>2800</v>
      </c>
      <c r="AL157" s="203"/>
      <c r="AM157" s="203"/>
      <c r="AN157" s="203"/>
      <c r="AO157" s="203"/>
      <c r="AP157" s="203"/>
      <c r="AQ157" s="203"/>
      <c r="AR157" s="203"/>
      <c r="AS157" s="203"/>
      <c r="AT157" s="203"/>
      <c r="AU157" s="203"/>
      <c r="AV157" s="203"/>
      <c r="AW157" s="203"/>
      <c r="AX157" s="203"/>
      <c r="AY157" s="203"/>
      <c r="AZ157" s="203"/>
      <c r="BA157" s="203"/>
      <c r="BB157" s="203"/>
      <c r="BC157" s="203"/>
    </row>
    <row r="158" spans="1:55" x14ac:dyDescent="0.25">
      <c r="A158" s="197" t="s">
        <v>1840</v>
      </c>
      <c r="B158" s="211"/>
      <c r="C158" s="203"/>
      <c r="D158" s="203"/>
      <c r="E158" s="203"/>
      <c r="F158" s="203"/>
      <c r="G158" s="203"/>
      <c r="H158" s="203"/>
      <c r="I158" s="203"/>
      <c r="J158" s="203"/>
      <c r="K158" s="203"/>
      <c r="L158" s="203"/>
      <c r="M158" s="203"/>
      <c r="N158" s="203"/>
      <c r="O158" s="203"/>
      <c r="P158" s="203"/>
      <c r="Q158" s="203"/>
      <c r="R158" s="203"/>
      <c r="S158" s="203"/>
      <c r="T158" s="203"/>
      <c r="U158" s="203"/>
      <c r="V158" s="209"/>
      <c r="W158" s="198" t="s">
        <v>3508</v>
      </c>
      <c r="X158" s="198"/>
      <c r="Y158" s="198"/>
      <c r="Z158" s="198"/>
      <c r="AA158" s="198"/>
      <c r="AB158" s="198"/>
      <c r="AC158" s="198"/>
      <c r="AD158" s="198"/>
      <c r="AE158" s="198"/>
      <c r="AF158" s="198"/>
      <c r="AG158" s="198"/>
      <c r="AH158" s="198"/>
      <c r="AI158" s="198"/>
      <c r="AJ158" s="203"/>
      <c r="AK158" s="210" t="s">
        <v>5132</v>
      </c>
      <c r="AL158" s="203"/>
      <c r="AM158" s="203"/>
      <c r="AN158" s="203"/>
      <c r="AO158" s="203"/>
      <c r="AP158" s="203"/>
      <c r="AQ158" s="203"/>
      <c r="AR158" s="203"/>
      <c r="AS158" s="203"/>
      <c r="AT158" s="203"/>
      <c r="AU158" s="203"/>
      <c r="AV158" s="203"/>
      <c r="AW158" s="203"/>
      <c r="AX158" s="203"/>
      <c r="AY158" s="203"/>
      <c r="AZ158" s="203"/>
      <c r="BA158" s="203"/>
      <c r="BB158" s="203"/>
      <c r="BC158" s="203"/>
    </row>
    <row r="159" spans="1:55" x14ac:dyDescent="0.25">
      <c r="A159" s="197" t="s">
        <v>264</v>
      </c>
      <c r="B159" s="211"/>
      <c r="C159" s="203"/>
      <c r="D159" s="203"/>
      <c r="E159" s="203"/>
      <c r="F159" s="203"/>
      <c r="G159" s="203"/>
      <c r="H159" s="203"/>
      <c r="I159" s="203"/>
      <c r="J159" s="203"/>
      <c r="K159" s="203"/>
      <c r="L159" s="203"/>
      <c r="M159" s="203"/>
      <c r="N159" s="203"/>
      <c r="O159" s="203"/>
      <c r="P159" s="203"/>
      <c r="Q159" s="203"/>
      <c r="R159" s="203"/>
      <c r="S159" s="203"/>
      <c r="T159" s="203"/>
      <c r="U159" s="203"/>
      <c r="V159" s="209"/>
      <c r="W159" s="198" t="s">
        <v>3509</v>
      </c>
      <c r="X159" s="198"/>
      <c r="Y159" s="198"/>
      <c r="Z159" s="198"/>
      <c r="AA159" s="198"/>
      <c r="AB159" s="198"/>
      <c r="AC159" s="198"/>
      <c r="AD159" s="198"/>
      <c r="AE159" s="198"/>
      <c r="AF159" s="198"/>
      <c r="AG159" s="198"/>
      <c r="AH159" s="198"/>
      <c r="AI159" s="198"/>
      <c r="AJ159" s="203"/>
      <c r="AK159" s="203"/>
      <c r="AL159" s="203"/>
      <c r="AM159" s="203"/>
      <c r="AN159" s="203"/>
      <c r="AO159" s="203"/>
      <c r="AP159" s="203"/>
      <c r="AQ159" s="203"/>
      <c r="AR159" s="203"/>
      <c r="AS159" s="203"/>
      <c r="AT159" s="203"/>
      <c r="AU159" s="203"/>
      <c r="AV159" s="203"/>
      <c r="AW159" s="203"/>
      <c r="AX159" s="203"/>
      <c r="AY159" s="203"/>
      <c r="AZ159" s="203"/>
      <c r="BA159" s="203"/>
      <c r="BB159" s="203"/>
      <c r="BC159" s="203"/>
    </row>
    <row r="160" spans="1:55" x14ac:dyDescent="0.25">
      <c r="A160" s="197" t="s">
        <v>2549</v>
      </c>
      <c r="B160" s="211"/>
      <c r="C160" s="203"/>
      <c r="D160" s="203"/>
      <c r="E160" s="203"/>
      <c r="F160" s="203"/>
      <c r="G160" s="203"/>
      <c r="H160" s="203"/>
      <c r="I160" s="203"/>
      <c r="J160" s="203"/>
      <c r="K160" s="203"/>
      <c r="L160" s="203"/>
      <c r="M160" s="203"/>
      <c r="N160" s="203"/>
      <c r="O160" s="203"/>
      <c r="P160" s="203"/>
      <c r="Q160" s="203"/>
      <c r="R160" s="203"/>
      <c r="S160" s="203"/>
      <c r="T160" s="203"/>
      <c r="U160" s="203"/>
      <c r="V160" s="209"/>
      <c r="W160" s="198" t="s">
        <v>3510</v>
      </c>
      <c r="X160" s="198"/>
      <c r="Y160" s="198"/>
      <c r="Z160" s="198"/>
      <c r="AA160" s="198"/>
      <c r="AB160" s="198"/>
      <c r="AC160" s="198"/>
      <c r="AD160" s="198"/>
      <c r="AE160" s="198"/>
      <c r="AF160" s="198"/>
      <c r="AG160" s="198"/>
      <c r="AH160" s="198"/>
      <c r="AI160" s="198"/>
      <c r="AJ160" s="203"/>
      <c r="AK160" s="203"/>
      <c r="AL160" s="203"/>
      <c r="AM160" s="203"/>
      <c r="AN160" s="203"/>
      <c r="AO160" s="203"/>
      <c r="AP160" s="203"/>
      <c r="AQ160" s="203"/>
      <c r="AR160" s="203"/>
      <c r="AS160" s="203"/>
      <c r="AT160" s="203"/>
      <c r="AU160" s="203"/>
      <c r="AV160" s="203"/>
      <c r="AW160" s="203"/>
      <c r="AX160" s="203"/>
      <c r="AY160" s="203"/>
      <c r="AZ160" s="203"/>
      <c r="BA160" s="203"/>
      <c r="BB160" s="203"/>
      <c r="BC160" s="203"/>
    </row>
    <row r="161" spans="1:55" x14ac:dyDescent="0.25">
      <c r="A161" s="197" t="s">
        <v>262</v>
      </c>
      <c r="B161" s="211"/>
      <c r="C161" s="203"/>
      <c r="D161" s="203"/>
      <c r="E161" s="203"/>
      <c r="F161" s="203"/>
      <c r="G161" s="203"/>
      <c r="H161" s="203"/>
      <c r="I161" s="203"/>
      <c r="J161" s="203"/>
      <c r="K161" s="203"/>
      <c r="L161" s="203"/>
      <c r="M161" s="203"/>
      <c r="N161" s="203"/>
      <c r="O161" s="203"/>
      <c r="P161" s="203"/>
      <c r="Q161" s="203"/>
      <c r="R161" s="203"/>
      <c r="S161" s="203"/>
      <c r="T161" s="203"/>
      <c r="U161" s="203"/>
      <c r="V161" s="209"/>
      <c r="W161" s="198" t="s">
        <v>3511</v>
      </c>
      <c r="X161" s="198"/>
      <c r="Y161" s="198"/>
      <c r="Z161" s="198"/>
      <c r="AA161" s="198"/>
      <c r="AB161" s="198"/>
      <c r="AC161" s="198"/>
      <c r="AD161" s="198"/>
      <c r="AE161" s="198"/>
      <c r="AF161" s="198"/>
      <c r="AG161" s="198"/>
      <c r="AH161" s="198"/>
      <c r="AI161" s="198"/>
      <c r="AJ161" s="203"/>
      <c r="AK161" s="203"/>
      <c r="AL161" s="203"/>
      <c r="AM161" s="203"/>
      <c r="AN161" s="203"/>
      <c r="AO161" s="203"/>
      <c r="AP161" s="203"/>
      <c r="AQ161" s="203"/>
      <c r="AR161" s="203"/>
      <c r="AS161" s="203"/>
      <c r="AT161" s="203"/>
      <c r="AU161" s="203"/>
      <c r="AV161" s="203"/>
      <c r="AW161" s="203"/>
      <c r="AX161" s="203"/>
      <c r="AY161" s="203"/>
      <c r="AZ161" s="203"/>
      <c r="BA161" s="203"/>
      <c r="BB161" s="203"/>
      <c r="BC161" s="203"/>
    </row>
    <row r="162" spans="1:55" x14ac:dyDescent="0.25">
      <c r="A162" s="197" t="s">
        <v>168</v>
      </c>
      <c r="B162" s="211"/>
      <c r="C162" s="203"/>
      <c r="D162" s="203"/>
      <c r="E162" s="203"/>
      <c r="F162" s="203"/>
      <c r="G162" s="203"/>
      <c r="H162" s="203"/>
      <c r="I162" s="203"/>
      <c r="J162" s="203"/>
      <c r="K162" s="203"/>
      <c r="L162" s="203"/>
      <c r="M162" s="203"/>
      <c r="N162" s="203"/>
      <c r="O162" s="203"/>
      <c r="P162" s="203"/>
      <c r="Q162" s="203"/>
      <c r="R162" s="203"/>
      <c r="S162" s="203"/>
      <c r="T162" s="203"/>
      <c r="U162" s="203"/>
      <c r="V162" s="209"/>
      <c r="W162" s="286" t="s">
        <v>5129</v>
      </c>
      <c r="X162" s="198"/>
      <c r="Y162" s="198"/>
      <c r="Z162" s="198"/>
      <c r="AA162" s="198"/>
      <c r="AB162" s="198"/>
      <c r="AC162" s="198"/>
      <c r="AD162" s="198"/>
      <c r="AE162" s="198"/>
      <c r="AF162" s="198"/>
      <c r="AG162" s="198"/>
      <c r="AH162" s="198"/>
      <c r="AI162" s="198"/>
      <c r="AJ162" s="203"/>
      <c r="AK162" s="203"/>
      <c r="AL162" s="203"/>
      <c r="AM162" s="203"/>
      <c r="AN162" s="203"/>
      <c r="AO162" s="203"/>
      <c r="AP162" s="203"/>
      <c r="AQ162" s="203"/>
      <c r="AR162" s="203"/>
      <c r="AS162" s="203"/>
      <c r="AT162" s="203"/>
      <c r="AU162" s="203"/>
      <c r="AV162" s="203"/>
      <c r="AW162" s="203"/>
      <c r="AX162" s="203"/>
      <c r="AY162" s="203"/>
      <c r="AZ162" s="203"/>
      <c r="BA162" s="203"/>
      <c r="BB162" s="203"/>
      <c r="BC162" s="203"/>
    </row>
    <row r="163" spans="1:55" x14ac:dyDescent="0.25">
      <c r="A163" s="197" t="s">
        <v>169</v>
      </c>
      <c r="B163" s="211"/>
      <c r="C163" s="203"/>
      <c r="D163" s="203"/>
      <c r="E163" s="203"/>
      <c r="F163" s="203"/>
      <c r="G163" s="203"/>
      <c r="H163" s="203"/>
      <c r="I163" s="203"/>
      <c r="J163" s="203"/>
      <c r="K163" s="203"/>
      <c r="L163" s="203"/>
      <c r="M163" s="203"/>
      <c r="N163" s="203"/>
      <c r="O163" s="203"/>
      <c r="P163" s="203"/>
      <c r="Q163" s="203"/>
      <c r="R163" s="203"/>
      <c r="S163" s="203"/>
      <c r="T163" s="203"/>
      <c r="U163" s="203"/>
      <c r="V163" s="209"/>
      <c r="W163" s="286" t="s">
        <v>5130</v>
      </c>
      <c r="X163" s="198"/>
      <c r="Y163" s="198"/>
      <c r="Z163" s="198"/>
      <c r="AA163" s="198"/>
      <c r="AB163" s="198"/>
      <c r="AC163" s="198"/>
      <c r="AD163" s="198"/>
      <c r="AE163" s="198"/>
      <c r="AF163" s="198"/>
      <c r="AG163" s="198"/>
      <c r="AH163" s="198"/>
      <c r="AI163" s="198"/>
      <c r="AJ163" s="203"/>
      <c r="AK163" s="203"/>
      <c r="AL163" s="203"/>
      <c r="AM163" s="203"/>
      <c r="AN163" s="203"/>
      <c r="AO163" s="203"/>
      <c r="AP163" s="203"/>
      <c r="AQ163" s="203"/>
      <c r="AR163" s="203"/>
      <c r="AS163" s="203"/>
      <c r="AT163" s="203"/>
      <c r="AU163" s="203"/>
      <c r="AV163" s="203"/>
      <c r="AW163" s="203"/>
      <c r="AX163" s="203"/>
      <c r="AY163" s="203"/>
      <c r="AZ163" s="203"/>
      <c r="BA163" s="203"/>
      <c r="BB163" s="203"/>
      <c r="BC163" s="203"/>
    </row>
    <row r="164" spans="1:55" x14ac:dyDescent="0.25">
      <c r="A164" s="197" t="s">
        <v>1338</v>
      </c>
      <c r="B164" s="211"/>
      <c r="C164" s="203"/>
      <c r="D164" s="203"/>
      <c r="E164" s="203"/>
      <c r="F164" s="203"/>
      <c r="G164" s="203"/>
      <c r="H164" s="203"/>
      <c r="I164" s="203"/>
      <c r="J164" s="203"/>
      <c r="K164" s="203"/>
      <c r="L164" s="203"/>
      <c r="M164" s="203"/>
      <c r="N164" s="203"/>
      <c r="O164" s="203"/>
      <c r="P164" s="203"/>
      <c r="Q164" s="203"/>
      <c r="R164" s="203"/>
      <c r="S164" s="203"/>
      <c r="T164" s="203"/>
      <c r="U164" s="203"/>
      <c r="V164" s="209"/>
      <c r="W164" s="198" t="s">
        <v>3519</v>
      </c>
      <c r="X164" s="198"/>
      <c r="Y164" s="198"/>
      <c r="Z164" s="198"/>
      <c r="AA164" s="198"/>
      <c r="AB164" s="198"/>
      <c r="AC164" s="198"/>
      <c r="AD164" s="198"/>
      <c r="AE164" s="198"/>
      <c r="AF164" s="198"/>
      <c r="AG164" s="198"/>
      <c r="AH164" s="198"/>
      <c r="AI164" s="198"/>
      <c r="AJ164" s="203"/>
      <c r="AK164" s="203"/>
      <c r="AL164" s="203"/>
      <c r="AM164" s="203"/>
      <c r="AN164" s="203"/>
      <c r="AO164" s="203"/>
      <c r="AP164" s="203"/>
      <c r="AQ164" s="203"/>
      <c r="AR164" s="203"/>
      <c r="AS164" s="203"/>
      <c r="AT164" s="203"/>
      <c r="AU164" s="203"/>
      <c r="AV164" s="203"/>
      <c r="AW164" s="203"/>
      <c r="AX164" s="203"/>
      <c r="AY164" s="203"/>
      <c r="AZ164" s="203"/>
      <c r="BA164" s="203"/>
      <c r="BB164" s="203"/>
      <c r="BC164" s="203"/>
    </row>
    <row r="165" spans="1:55" x14ac:dyDescent="0.25">
      <c r="A165" s="197" t="s">
        <v>170</v>
      </c>
      <c r="B165" s="211"/>
      <c r="C165" s="203"/>
      <c r="D165" s="203"/>
      <c r="E165" s="203"/>
      <c r="F165" s="203"/>
      <c r="G165" s="203"/>
      <c r="H165" s="203"/>
      <c r="I165" s="203"/>
      <c r="J165" s="203"/>
      <c r="K165" s="203"/>
      <c r="L165" s="203"/>
      <c r="M165" s="203"/>
      <c r="N165" s="203"/>
      <c r="O165" s="203"/>
      <c r="P165" s="203"/>
      <c r="Q165" s="203"/>
      <c r="R165" s="203"/>
      <c r="S165" s="203"/>
      <c r="T165" s="203"/>
      <c r="U165" s="203"/>
      <c r="V165" s="209"/>
      <c r="W165" s="198" t="s">
        <v>3520</v>
      </c>
      <c r="X165" s="198"/>
      <c r="Y165" s="198"/>
      <c r="Z165" s="198"/>
      <c r="AA165" s="198"/>
      <c r="AB165" s="198"/>
      <c r="AC165" s="198"/>
      <c r="AD165" s="198"/>
      <c r="AE165" s="198"/>
      <c r="AF165" s="198"/>
      <c r="AG165" s="198"/>
      <c r="AH165" s="198"/>
      <c r="AI165" s="198"/>
      <c r="AJ165" s="203"/>
      <c r="AK165" s="203"/>
      <c r="AL165" s="203"/>
      <c r="AM165" s="203"/>
      <c r="AN165" s="203"/>
      <c r="AO165" s="203"/>
      <c r="AP165" s="203"/>
      <c r="AQ165" s="203"/>
      <c r="AR165" s="203"/>
      <c r="AS165" s="203"/>
      <c r="AT165" s="203"/>
      <c r="AU165" s="203"/>
      <c r="AV165" s="203"/>
      <c r="AW165" s="203"/>
      <c r="AX165" s="203"/>
      <c r="AY165" s="203"/>
      <c r="AZ165" s="203"/>
      <c r="BA165" s="203"/>
      <c r="BB165" s="203"/>
      <c r="BC165" s="203"/>
    </row>
    <row r="166" spans="1:55" x14ac:dyDescent="0.25">
      <c r="A166" s="197" t="s">
        <v>860</v>
      </c>
      <c r="B166" s="211"/>
      <c r="C166" s="203"/>
      <c r="D166" s="203"/>
      <c r="E166" s="203"/>
      <c r="F166" s="203"/>
      <c r="G166" s="203"/>
      <c r="H166" s="203"/>
      <c r="I166" s="203"/>
      <c r="J166" s="203"/>
      <c r="K166" s="203"/>
      <c r="L166" s="203"/>
      <c r="M166" s="203"/>
      <c r="N166" s="203"/>
      <c r="O166" s="203"/>
      <c r="P166" s="203"/>
      <c r="Q166" s="203"/>
      <c r="R166" s="203"/>
      <c r="S166" s="203"/>
      <c r="T166" s="203"/>
      <c r="U166" s="203"/>
      <c r="V166" s="209"/>
      <c r="W166" s="198" t="s">
        <v>3522</v>
      </c>
      <c r="X166" s="198"/>
      <c r="Y166" s="198"/>
      <c r="Z166" s="198"/>
      <c r="AA166" s="198"/>
      <c r="AB166" s="198"/>
      <c r="AC166" s="198"/>
      <c r="AD166" s="198"/>
      <c r="AE166" s="198"/>
      <c r="AF166" s="198"/>
      <c r="AG166" s="198"/>
      <c r="AH166" s="198"/>
      <c r="AI166" s="198"/>
      <c r="AJ166" s="203"/>
      <c r="AK166" s="203"/>
      <c r="AL166" s="203"/>
      <c r="AM166" s="203"/>
      <c r="AN166" s="203"/>
      <c r="AO166" s="203"/>
      <c r="AP166" s="203"/>
      <c r="AQ166" s="203"/>
      <c r="AR166" s="203"/>
      <c r="AS166" s="203"/>
      <c r="AT166" s="203"/>
      <c r="AU166" s="203"/>
      <c r="AV166" s="203"/>
      <c r="AW166" s="203"/>
      <c r="AX166" s="203"/>
      <c r="AY166" s="203"/>
      <c r="AZ166" s="203"/>
      <c r="BA166" s="203"/>
      <c r="BB166" s="203"/>
      <c r="BC166" s="203"/>
    </row>
    <row r="167" spans="1:55" x14ac:dyDescent="0.25">
      <c r="A167" s="197" t="s">
        <v>171</v>
      </c>
      <c r="B167" s="211"/>
      <c r="C167" s="203"/>
      <c r="D167" s="203"/>
      <c r="E167" s="203"/>
      <c r="F167" s="203"/>
      <c r="G167" s="203"/>
      <c r="H167" s="203"/>
      <c r="I167" s="203"/>
      <c r="J167" s="203"/>
      <c r="K167" s="203"/>
      <c r="L167" s="203"/>
      <c r="M167" s="203"/>
      <c r="N167" s="203"/>
      <c r="O167" s="203"/>
      <c r="P167" s="203"/>
      <c r="Q167" s="203"/>
      <c r="R167" s="203"/>
      <c r="S167" s="203"/>
      <c r="T167" s="203"/>
      <c r="U167" s="203"/>
      <c r="V167" s="209"/>
      <c r="W167" s="198" t="s">
        <v>3521</v>
      </c>
      <c r="X167" s="198"/>
      <c r="Y167" s="198"/>
      <c r="Z167" s="198"/>
      <c r="AA167" s="198"/>
      <c r="AB167" s="198"/>
      <c r="AC167" s="198"/>
      <c r="AD167" s="198"/>
      <c r="AE167" s="198"/>
      <c r="AF167" s="198"/>
      <c r="AG167" s="198"/>
      <c r="AH167" s="198"/>
      <c r="AI167" s="198"/>
      <c r="AJ167" s="203"/>
      <c r="AK167" s="203"/>
      <c r="AL167" s="203"/>
      <c r="AM167" s="203"/>
      <c r="AN167" s="203"/>
      <c r="AO167" s="203"/>
      <c r="AP167" s="203"/>
      <c r="AQ167" s="203"/>
      <c r="AR167" s="203"/>
      <c r="AS167" s="203"/>
      <c r="AT167" s="203"/>
      <c r="AU167" s="203"/>
      <c r="AV167" s="203"/>
      <c r="AW167" s="203"/>
      <c r="AX167" s="203"/>
      <c r="AY167" s="203"/>
      <c r="AZ167" s="203"/>
      <c r="BA167" s="203"/>
      <c r="BB167" s="203"/>
      <c r="BC167" s="203"/>
    </row>
    <row r="168" spans="1:55" x14ac:dyDescent="0.25">
      <c r="A168" s="197" t="s">
        <v>157</v>
      </c>
      <c r="B168" s="211"/>
      <c r="C168" s="203"/>
      <c r="D168" s="203"/>
      <c r="E168" s="203"/>
      <c r="F168" s="203"/>
      <c r="G168" s="203"/>
      <c r="H168" s="203"/>
      <c r="I168" s="203"/>
      <c r="J168" s="203"/>
      <c r="K168" s="203"/>
      <c r="L168" s="203"/>
      <c r="M168" s="203"/>
      <c r="N168" s="203"/>
      <c r="O168" s="203"/>
      <c r="P168" s="203"/>
      <c r="Q168" s="203"/>
      <c r="R168" s="203"/>
      <c r="S168" s="203"/>
      <c r="T168" s="203"/>
      <c r="U168" s="203"/>
      <c r="V168" s="209"/>
      <c r="W168" s="198" t="s">
        <v>3512</v>
      </c>
      <c r="X168" s="198"/>
      <c r="Y168" s="198"/>
      <c r="Z168" s="198"/>
      <c r="AA168" s="198"/>
      <c r="AB168" s="198"/>
      <c r="AC168" s="198"/>
      <c r="AD168" s="198"/>
      <c r="AE168" s="198"/>
      <c r="AF168" s="198"/>
      <c r="AG168" s="198"/>
      <c r="AH168" s="198"/>
      <c r="AI168" s="198"/>
      <c r="AJ168" s="203"/>
      <c r="AK168" s="203"/>
      <c r="AL168" s="203"/>
      <c r="AM168" s="203"/>
      <c r="AN168" s="203"/>
      <c r="AO168" s="203"/>
      <c r="AP168" s="203"/>
      <c r="AQ168" s="203"/>
      <c r="AR168" s="203"/>
      <c r="AS168" s="203"/>
      <c r="AT168" s="203"/>
      <c r="AU168" s="203"/>
      <c r="AV168" s="203"/>
      <c r="AW168" s="203"/>
      <c r="AX168" s="203"/>
      <c r="AY168" s="203"/>
      <c r="AZ168" s="203"/>
      <c r="BA168" s="203"/>
      <c r="BB168" s="203"/>
      <c r="BC168" s="203"/>
    </row>
    <row r="169" spans="1:55" x14ac:dyDescent="0.25">
      <c r="A169" s="197" t="s">
        <v>1341</v>
      </c>
      <c r="B169" s="211"/>
      <c r="C169" s="203"/>
      <c r="D169" s="203"/>
      <c r="E169" s="203"/>
      <c r="F169" s="203"/>
      <c r="G169" s="203"/>
      <c r="H169" s="203"/>
      <c r="I169" s="203"/>
      <c r="J169" s="203"/>
      <c r="K169" s="203"/>
      <c r="L169" s="203"/>
      <c r="M169" s="203"/>
      <c r="N169" s="203"/>
      <c r="O169" s="203"/>
      <c r="P169" s="203"/>
      <c r="Q169" s="203"/>
      <c r="R169" s="203"/>
      <c r="S169" s="203"/>
      <c r="T169" s="203"/>
      <c r="U169" s="203"/>
      <c r="V169" s="209"/>
      <c r="W169" s="198" t="s">
        <v>3774</v>
      </c>
      <c r="X169" s="198"/>
      <c r="Y169" s="198"/>
      <c r="Z169" s="198"/>
      <c r="AA169" s="198"/>
      <c r="AB169" s="198"/>
      <c r="AC169" s="198"/>
      <c r="AD169" s="198"/>
      <c r="AE169" s="198"/>
      <c r="AF169" s="198"/>
      <c r="AG169" s="198"/>
      <c r="AH169" s="198"/>
      <c r="AI169" s="198"/>
      <c r="AJ169" s="203"/>
      <c r="AK169" s="203"/>
      <c r="AL169" s="203"/>
      <c r="AM169" s="203"/>
      <c r="AN169" s="203"/>
      <c r="AO169" s="203"/>
      <c r="AP169" s="203"/>
      <c r="AQ169" s="203"/>
      <c r="AR169" s="203"/>
      <c r="AS169" s="203"/>
      <c r="AT169" s="203"/>
      <c r="AU169" s="203"/>
      <c r="AV169" s="203"/>
      <c r="AW169" s="203"/>
      <c r="AX169" s="203"/>
      <c r="AY169" s="203"/>
      <c r="AZ169" s="203"/>
      <c r="BA169" s="203"/>
      <c r="BB169" s="203"/>
      <c r="BC169" s="203"/>
    </row>
    <row r="170" spans="1:55" x14ac:dyDescent="0.25">
      <c r="A170" s="197" t="s">
        <v>3053</v>
      </c>
      <c r="B170" s="211"/>
      <c r="C170" s="203"/>
      <c r="D170" s="203"/>
      <c r="E170" s="203"/>
      <c r="F170" s="203"/>
      <c r="G170" s="203"/>
      <c r="H170" s="203"/>
      <c r="I170" s="203"/>
      <c r="J170" s="203"/>
      <c r="K170" s="203"/>
      <c r="L170" s="203"/>
      <c r="M170" s="203"/>
      <c r="N170" s="203"/>
      <c r="O170" s="203"/>
      <c r="P170" s="203"/>
      <c r="Q170" s="203"/>
      <c r="R170" s="203"/>
      <c r="S170" s="203"/>
      <c r="T170" s="203"/>
      <c r="U170" s="203"/>
      <c r="V170" s="209"/>
      <c r="W170" s="198" t="s">
        <v>3513</v>
      </c>
      <c r="X170" s="198"/>
      <c r="Y170" s="198"/>
      <c r="Z170" s="198"/>
      <c r="AA170" s="198"/>
      <c r="AB170" s="198"/>
      <c r="AC170" s="198"/>
      <c r="AD170" s="198"/>
      <c r="AE170" s="198"/>
      <c r="AF170" s="198"/>
      <c r="AG170" s="198"/>
      <c r="AH170" s="198"/>
      <c r="AI170" s="198"/>
      <c r="AJ170" s="203"/>
      <c r="AK170" s="203"/>
      <c r="AL170" s="203"/>
      <c r="AM170" s="203"/>
      <c r="AN170" s="203"/>
      <c r="AO170" s="203"/>
      <c r="AP170" s="203"/>
      <c r="AQ170" s="203"/>
      <c r="AR170" s="203"/>
      <c r="AS170" s="203"/>
      <c r="AT170" s="203"/>
      <c r="AU170" s="203"/>
      <c r="AV170" s="203"/>
      <c r="AW170" s="203"/>
      <c r="AX170" s="203"/>
      <c r="AY170" s="203"/>
      <c r="AZ170" s="203"/>
      <c r="BA170" s="203"/>
      <c r="BB170" s="203"/>
      <c r="BC170" s="203"/>
    </row>
    <row r="171" spans="1:55" x14ac:dyDescent="0.25">
      <c r="A171" s="197" t="s">
        <v>158</v>
      </c>
      <c r="B171" s="211"/>
      <c r="C171" s="203"/>
      <c r="D171" s="203"/>
      <c r="E171" s="203"/>
      <c r="F171" s="203"/>
      <c r="G171" s="203"/>
      <c r="H171" s="203"/>
      <c r="I171" s="203"/>
      <c r="J171" s="203"/>
      <c r="K171" s="203"/>
      <c r="L171" s="203"/>
      <c r="M171" s="203"/>
      <c r="N171" s="203"/>
      <c r="O171" s="203"/>
      <c r="P171" s="203"/>
      <c r="Q171" s="203"/>
      <c r="R171" s="203"/>
      <c r="S171" s="203"/>
      <c r="T171" s="203"/>
      <c r="U171" s="203"/>
      <c r="V171" s="209"/>
      <c r="W171" s="198" t="s">
        <v>3514</v>
      </c>
      <c r="X171" s="198"/>
      <c r="Y171" s="198"/>
      <c r="Z171" s="198"/>
      <c r="AA171" s="198"/>
      <c r="AB171" s="198"/>
      <c r="AC171" s="198"/>
      <c r="AD171" s="198"/>
      <c r="AE171" s="198"/>
      <c r="AF171" s="198"/>
      <c r="AG171" s="198"/>
      <c r="AH171" s="198"/>
      <c r="AI171" s="198"/>
      <c r="AJ171" s="203"/>
      <c r="AK171" s="203"/>
      <c r="AZ171" s="203"/>
      <c r="BA171" s="203"/>
      <c r="BB171" s="203"/>
      <c r="BC171" s="203"/>
    </row>
    <row r="172" spans="1:55" x14ac:dyDescent="0.25">
      <c r="A172" s="197" t="s">
        <v>159</v>
      </c>
      <c r="B172" s="211"/>
      <c r="C172" s="203"/>
      <c r="D172" s="203"/>
      <c r="E172" s="203"/>
      <c r="F172" s="203"/>
      <c r="G172" s="203"/>
      <c r="H172" s="203"/>
      <c r="I172" s="203"/>
      <c r="J172" s="203"/>
      <c r="K172" s="203"/>
      <c r="L172" s="203"/>
      <c r="M172" s="203"/>
      <c r="N172" s="203"/>
      <c r="O172" s="203"/>
      <c r="P172" s="203"/>
      <c r="Q172" s="203"/>
      <c r="R172" s="203"/>
      <c r="S172" s="203"/>
      <c r="T172" s="203"/>
      <c r="U172" s="203"/>
      <c r="V172" s="209"/>
      <c r="W172" s="198" t="s">
        <v>3515</v>
      </c>
      <c r="X172" s="198"/>
      <c r="Y172" s="198"/>
      <c r="Z172" s="198"/>
      <c r="AA172" s="198"/>
      <c r="AB172" s="198"/>
      <c r="AC172" s="198"/>
      <c r="AD172" s="198"/>
      <c r="AE172" s="198"/>
      <c r="AF172" s="198"/>
      <c r="AG172" s="198"/>
      <c r="AH172" s="198"/>
      <c r="AI172" s="198"/>
      <c r="AJ172" s="203"/>
      <c r="AK172" s="203"/>
      <c r="AZ172" s="203"/>
      <c r="BA172" s="203"/>
      <c r="BB172" s="203"/>
      <c r="BC172" s="203"/>
    </row>
    <row r="173" spans="1:55" x14ac:dyDescent="0.25">
      <c r="A173" s="80"/>
      <c r="B173" s="80"/>
      <c r="W173" s="198" t="s">
        <v>3516</v>
      </c>
      <c r="X173" s="198"/>
      <c r="Y173" s="198"/>
      <c r="Z173" s="198"/>
      <c r="AA173" s="198"/>
      <c r="AB173" s="198"/>
      <c r="AC173" s="198"/>
      <c r="AD173" s="198"/>
      <c r="AE173" s="198"/>
      <c r="AF173" s="198"/>
      <c r="AG173" s="198"/>
      <c r="AH173" s="198"/>
      <c r="AI173" s="198"/>
      <c r="AK173" s="203"/>
    </row>
    <row r="174" spans="1:55" x14ac:dyDescent="0.25">
      <c r="A174" s="80"/>
      <c r="W174" s="198" t="s">
        <v>3517</v>
      </c>
      <c r="X174" s="198"/>
      <c r="Y174" s="198"/>
      <c r="Z174" s="198"/>
      <c r="AA174" s="198"/>
      <c r="AB174" s="198"/>
      <c r="AC174" s="198"/>
      <c r="AD174" s="198"/>
      <c r="AE174" s="198"/>
      <c r="AF174" s="198"/>
      <c r="AH174" s="198"/>
      <c r="AI174" s="198"/>
      <c r="AK174" s="203"/>
    </row>
    <row r="175" spans="1:55" x14ac:dyDescent="0.25">
      <c r="A175" s="79"/>
      <c r="AK175" s="203"/>
    </row>
    <row r="176" spans="1:55" x14ac:dyDescent="0.25">
      <c r="A176" s="79"/>
    </row>
  </sheetData>
  <sheetProtection selectLockedCells="1"/>
  <mergeCells count="327">
    <mergeCell ref="AN53:AR53"/>
    <mergeCell ref="AK53:AM53"/>
    <mergeCell ref="AK49:AM49"/>
    <mergeCell ref="AM42:AX42"/>
    <mergeCell ref="AN48:AR48"/>
    <mergeCell ref="AK52:AM52"/>
    <mergeCell ref="AF42:AI42"/>
    <mergeCell ref="AI43:AO43"/>
    <mergeCell ref="AT48:AZ48"/>
    <mergeCell ref="AY42:AZ42"/>
    <mergeCell ref="AT50:AZ50"/>
    <mergeCell ref="AT49:AZ49"/>
    <mergeCell ref="AN46:AR46"/>
    <mergeCell ref="AT47:AZ47"/>
    <mergeCell ref="AD48:AG48"/>
    <mergeCell ref="AQ43:AY43"/>
    <mergeCell ref="AH48:AJ48"/>
    <mergeCell ref="E40:T41"/>
    <mergeCell ref="A40:D41"/>
    <mergeCell ref="A39:C39"/>
    <mergeCell ref="N44:Q46"/>
    <mergeCell ref="A42:G42"/>
    <mergeCell ref="B46:E46"/>
    <mergeCell ref="R44:S46"/>
    <mergeCell ref="H42:T42"/>
    <mergeCell ref="AD44:AG46"/>
    <mergeCell ref="J44:M46"/>
    <mergeCell ref="U46:Y46"/>
    <mergeCell ref="W42:AA42"/>
    <mergeCell ref="AA43:AE43"/>
    <mergeCell ref="AB42:AE42"/>
    <mergeCell ref="D39:T39"/>
    <mergeCell ref="AG39:AM39"/>
    <mergeCell ref="AJ42:AK42"/>
    <mergeCell ref="F53:I53"/>
    <mergeCell ref="V53:Y53"/>
    <mergeCell ref="J52:M52"/>
    <mergeCell ref="B53:E53"/>
    <mergeCell ref="AN50:AR50"/>
    <mergeCell ref="AH50:AJ50"/>
    <mergeCell ref="AK47:AM47"/>
    <mergeCell ref="U44:Y45"/>
    <mergeCell ref="F47:I47"/>
    <mergeCell ref="R50:S50"/>
    <mergeCell ref="N52:Q52"/>
    <mergeCell ref="J53:M53"/>
    <mergeCell ref="AN47:AR47"/>
    <mergeCell ref="AK50:AM50"/>
    <mergeCell ref="R49:S49"/>
    <mergeCell ref="AD52:AG52"/>
    <mergeCell ref="V51:Y51"/>
    <mergeCell ref="AD51:AG51"/>
    <mergeCell ref="AH52:AJ52"/>
    <mergeCell ref="V50:Y50"/>
    <mergeCell ref="Z50:AC50"/>
    <mergeCell ref="Z51:AC51"/>
    <mergeCell ref="AN49:AR49"/>
    <mergeCell ref="Z52:AC52"/>
    <mergeCell ref="B51:E51"/>
    <mergeCell ref="BG46:BH46"/>
    <mergeCell ref="BJ46:BK46"/>
    <mergeCell ref="AT46:AZ46"/>
    <mergeCell ref="AH44:AJ46"/>
    <mergeCell ref="BD46:BE46"/>
    <mergeCell ref="AN45:AX45"/>
    <mergeCell ref="AK44:AM46"/>
    <mergeCell ref="Z47:AC47"/>
    <mergeCell ref="AD49:AG49"/>
    <mergeCell ref="AH49:AJ49"/>
    <mergeCell ref="AD47:AG47"/>
    <mergeCell ref="AH47:AJ47"/>
    <mergeCell ref="A60:F60"/>
    <mergeCell ref="AT54:AZ54"/>
    <mergeCell ref="N48:Q48"/>
    <mergeCell ref="B52:E52"/>
    <mergeCell ref="A56:F56"/>
    <mergeCell ref="AD53:AG53"/>
    <mergeCell ref="F52:I52"/>
    <mergeCell ref="B48:E48"/>
    <mergeCell ref="F49:I49"/>
    <mergeCell ref="B49:E49"/>
    <mergeCell ref="N51:Q51"/>
    <mergeCell ref="F48:I48"/>
    <mergeCell ref="F50:I50"/>
    <mergeCell ref="J50:M50"/>
    <mergeCell ref="J54:M54"/>
    <mergeCell ref="N53:Q53"/>
    <mergeCell ref="R53:S53"/>
    <mergeCell ref="R48:S48"/>
    <mergeCell ref="R54:S54"/>
    <mergeCell ref="R51:S51"/>
    <mergeCell ref="N49:Q49"/>
    <mergeCell ref="J49:M49"/>
    <mergeCell ref="AT53:AZ53"/>
    <mergeCell ref="A55:M55"/>
    <mergeCell ref="J48:M48"/>
    <mergeCell ref="T72:Y72"/>
    <mergeCell ref="Z70:AB70"/>
    <mergeCell ref="AB78:AB79"/>
    <mergeCell ref="A70:F70"/>
    <mergeCell ref="A72:E72"/>
    <mergeCell ref="N55:V55"/>
    <mergeCell ref="A69:F69"/>
    <mergeCell ref="Z72:AC72"/>
    <mergeCell ref="B54:E54"/>
    <mergeCell ref="V48:Y48"/>
    <mergeCell ref="AC77:AF77"/>
    <mergeCell ref="A75:B76"/>
    <mergeCell ref="V70:Y70"/>
    <mergeCell ref="AC58:AZ59"/>
    <mergeCell ref="F51:I51"/>
    <mergeCell ref="AD72:AL72"/>
    <mergeCell ref="AG78:AN79"/>
    <mergeCell ref="AQ78:AZ79"/>
    <mergeCell ref="AM72:AP72"/>
    <mergeCell ref="AQ72:AZ72"/>
    <mergeCell ref="AG77:AZ77"/>
    <mergeCell ref="AU66:AW66"/>
    <mergeCell ref="AX66:AZ66"/>
    <mergeCell ref="AH85:AN85"/>
    <mergeCell ref="AC83:AG83"/>
    <mergeCell ref="AC85:AG85"/>
    <mergeCell ref="AG81:AN81"/>
    <mergeCell ref="P75:S76"/>
    <mergeCell ref="T75:W76"/>
    <mergeCell ref="AC70:AG70"/>
    <mergeCell ref="G72:J72"/>
    <mergeCell ref="Z53:AC53"/>
    <mergeCell ref="S56:AD56"/>
    <mergeCell ref="AC57:AZ57"/>
    <mergeCell ref="W66:Y66"/>
    <mergeCell ref="AG66:AJ66"/>
    <mergeCell ref="AP56:AU56"/>
    <mergeCell ref="AM75:AZ76"/>
    <mergeCell ref="A78:H79"/>
    <mergeCell ref="AL56:AO56"/>
    <mergeCell ref="AN70:AT70"/>
    <mergeCell ref="AK66:AL66"/>
    <mergeCell ref="AM66:AT66"/>
    <mergeCell ref="A65:AZ65"/>
    <mergeCell ref="A66:E66"/>
    <mergeCell ref="P72:R72"/>
    <mergeCell ref="A77:AA77"/>
    <mergeCell ref="AD50:AG50"/>
    <mergeCell ref="A68:AZ68"/>
    <mergeCell ref="C75:K76"/>
    <mergeCell ref="L72:N72"/>
    <mergeCell ref="B50:E50"/>
    <mergeCell ref="J51:M51"/>
    <mergeCell ref="N50:Q50"/>
    <mergeCell ref="L75:O76"/>
    <mergeCell ref="X75:AC76"/>
    <mergeCell ref="Z66:AF66"/>
    <mergeCell ref="F66:I66"/>
    <mergeCell ref="T66:V66"/>
    <mergeCell ref="AH54:AJ54"/>
    <mergeCell ref="AK54:AM54"/>
    <mergeCell ref="AE56:AK56"/>
    <mergeCell ref="N57:V57"/>
    <mergeCell ref="M56:R56"/>
    <mergeCell ref="G56:L56"/>
    <mergeCell ref="A58:H59"/>
    <mergeCell ref="W57:AB57"/>
    <mergeCell ref="A57:M57"/>
    <mergeCell ref="AS55:AY55"/>
    <mergeCell ref="AV56:AZ56"/>
    <mergeCell ref="A63:AZ64"/>
    <mergeCell ref="A74:AZ74"/>
    <mergeCell ref="H84:AA84"/>
    <mergeCell ref="F83:AA83"/>
    <mergeCell ref="AK75:AL76"/>
    <mergeCell ref="AC78:AF79"/>
    <mergeCell ref="AD75:AG76"/>
    <mergeCell ref="AH75:AJ76"/>
    <mergeCell ref="AQ81:AZ81"/>
    <mergeCell ref="H70:U70"/>
    <mergeCell ref="I78:AA79"/>
    <mergeCell ref="AO78:AP79"/>
    <mergeCell ref="AQ83:AZ83"/>
    <mergeCell ref="H80:AA80"/>
    <mergeCell ref="A82:E83"/>
    <mergeCell ref="A80:D81"/>
    <mergeCell ref="E81:AA81"/>
    <mergeCell ref="H82:AA82"/>
    <mergeCell ref="AO81:AP81"/>
    <mergeCell ref="V52:Y52"/>
    <mergeCell ref="N54:Q54"/>
    <mergeCell ref="R52:S52"/>
    <mergeCell ref="V49:Y49"/>
    <mergeCell ref="V47:Y47"/>
    <mergeCell ref="N47:Q47"/>
    <mergeCell ref="Z48:AC48"/>
    <mergeCell ref="Z54:AC54"/>
    <mergeCell ref="W55:Y55"/>
    <mergeCell ref="W31:AJ31"/>
    <mergeCell ref="AT12:AY12"/>
    <mergeCell ref="AS5:AZ6"/>
    <mergeCell ref="A36:U36"/>
    <mergeCell ref="AC39:AF39"/>
    <mergeCell ref="A37:E38"/>
    <mergeCell ref="W39:AB39"/>
    <mergeCell ref="H34:U35"/>
    <mergeCell ref="AF35:AI35"/>
    <mergeCell ref="F37:I38"/>
    <mergeCell ref="AJ35:AL35"/>
    <mergeCell ref="AO36:AP36"/>
    <mergeCell ref="AN39:AR39"/>
    <mergeCell ref="A1:J1"/>
    <mergeCell ref="O1:AF1"/>
    <mergeCell ref="C2:L2"/>
    <mergeCell ref="O2:AF2"/>
    <mergeCell ref="AU7:AZ8"/>
    <mergeCell ref="A13:I13"/>
    <mergeCell ref="C10:K12"/>
    <mergeCell ref="A12:B12"/>
    <mergeCell ref="B7:C7"/>
    <mergeCell ref="H7:I7"/>
    <mergeCell ref="K7:L7"/>
    <mergeCell ref="AG12:AI12"/>
    <mergeCell ref="J13:AA13"/>
    <mergeCell ref="M12:O12"/>
    <mergeCell ref="AP7:AT8"/>
    <mergeCell ref="AJ13:AK13"/>
    <mergeCell ref="N6:S6"/>
    <mergeCell ref="E7:F7"/>
    <mergeCell ref="A4:O4"/>
    <mergeCell ref="A6:L6"/>
    <mergeCell ref="AL7:AO8"/>
    <mergeCell ref="P4:AJ4"/>
    <mergeCell ref="AK12:AM12"/>
    <mergeCell ref="P10:X12"/>
    <mergeCell ref="A32:F32"/>
    <mergeCell ref="B45:E45"/>
    <mergeCell ref="V40:V41"/>
    <mergeCell ref="F44:I46"/>
    <mergeCell ref="B47:E47"/>
    <mergeCell ref="W40:AB41"/>
    <mergeCell ref="AX36:AY36"/>
    <mergeCell ref="AQ36:AW36"/>
    <mergeCell ref="AL3:AZ3"/>
    <mergeCell ref="AT4:AZ4"/>
    <mergeCell ref="AL5:AR6"/>
    <mergeCell ref="AL4:AS4"/>
    <mergeCell ref="AH13:AI13"/>
    <mergeCell ref="AD13:AG13"/>
    <mergeCell ref="AO12:AQ12"/>
    <mergeCell ref="Q31:V31"/>
    <mergeCell ref="AB13:AC13"/>
    <mergeCell ref="A18:AX18"/>
    <mergeCell ref="D21:T21"/>
    <mergeCell ref="A15:AG15"/>
    <mergeCell ref="D23:T23"/>
    <mergeCell ref="A30:AY30"/>
    <mergeCell ref="AK31:AQ31"/>
    <mergeCell ref="AR31:AY31"/>
    <mergeCell ref="D25:T25"/>
    <mergeCell ref="A29:AF29"/>
    <mergeCell ref="W34:AB35"/>
    <mergeCell ref="Z49:AC49"/>
    <mergeCell ref="A31:K31"/>
    <mergeCell ref="L31:P31"/>
    <mergeCell ref="W33:AE33"/>
    <mergeCell ref="O38:S38"/>
    <mergeCell ref="AC40:AI41"/>
    <mergeCell ref="A33:F33"/>
    <mergeCell ref="W32:AB32"/>
    <mergeCell ref="A34:G35"/>
    <mergeCell ref="K38:N38"/>
    <mergeCell ref="U40:U41"/>
    <mergeCell ref="AI29:AS29"/>
    <mergeCell ref="AG36:AH36"/>
    <mergeCell ref="AE38:AY38"/>
    <mergeCell ref="AS39:AZ39"/>
    <mergeCell ref="AS40:AZ41"/>
    <mergeCell ref="AK48:AM48"/>
    <mergeCell ref="AY35:AZ35"/>
    <mergeCell ref="AI36:AN36"/>
    <mergeCell ref="J47:M47"/>
    <mergeCell ref="B44:E44"/>
    <mergeCell ref="AC32:AZ32"/>
    <mergeCell ref="AO35:AR35"/>
    <mergeCell ref="W37:AD38"/>
    <mergeCell ref="AF33:AZ33"/>
    <mergeCell ref="V37:V38"/>
    <mergeCell ref="AC34:AE35"/>
    <mergeCell ref="H86:AA86"/>
    <mergeCell ref="G85:AA85"/>
    <mergeCell ref="W36:AF36"/>
    <mergeCell ref="AN51:AR51"/>
    <mergeCell ref="AH51:AJ51"/>
    <mergeCell ref="G32:U33"/>
    <mergeCell ref="AQ85:AZ85"/>
    <mergeCell ref="AO85:AP86"/>
    <mergeCell ref="AC81:AF81"/>
    <mergeCell ref="AO83:AP83"/>
    <mergeCell ref="AH83:AN83"/>
    <mergeCell ref="AJ40:AR41"/>
    <mergeCell ref="AN54:AR54"/>
    <mergeCell ref="AN52:AR52"/>
    <mergeCell ref="AK51:AM51"/>
    <mergeCell ref="AD54:AG54"/>
    <mergeCell ref="Z44:AC46"/>
    <mergeCell ref="R47:S47"/>
    <mergeCell ref="A85:F85"/>
    <mergeCell ref="A17:AY17"/>
    <mergeCell ref="AB23:AR23"/>
    <mergeCell ref="AB25:AR25"/>
    <mergeCell ref="AT19:AY19"/>
    <mergeCell ref="B26:AK26"/>
    <mergeCell ref="AM26:AO26"/>
    <mergeCell ref="AQ26:AR26"/>
    <mergeCell ref="AB21:AR21"/>
    <mergeCell ref="F54:I54"/>
    <mergeCell ref="V54:Y54"/>
    <mergeCell ref="J66:K66"/>
    <mergeCell ref="A61:AZ62"/>
    <mergeCell ref="AA55:AJ55"/>
    <mergeCell ref="AL55:AR55"/>
    <mergeCell ref="L66:S66"/>
    <mergeCell ref="G60:AZ60"/>
    <mergeCell ref="AH53:AJ53"/>
    <mergeCell ref="C19:T19"/>
    <mergeCell ref="AA19:AR19"/>
    <mergeCell ref="AT51:AZ51"/>
    <mergeCell ref="AT52:AZ52"/>
    <mergeCell ref="AU35:AX35"/>
    <mergeCell ref="V34:V35"/>
  </mergeCells>
  <phoneticPr fontId="4" type="noConversion"/>
  <conditionalFormatting sqref="AS55:AX55 AK55">
    <cfRule type="cellIs" dxfId="11" priority="17" stopIfTrue="1" operator="greaterThan">
      <formula>1</formula>
    </cfRule>
  </conditionalFormatting>
  <conditionalFormatting sqref="AG12:AI12">
    <cfRule type="cellIs" dxfId="10" priority="18" stopIfTrue="1" operator="equal">
      <formula>" Faculty"</formula>
    </cfRule>
  </conditionalFormatting>
  <conditionalFormatting sqref="AK12:AM12">
    <cfRule type="cellIs" dxfId="9" priority="19" stopIfTrue="1" operator="equal">
      <formula>" Staff"</formula>
    </cfRule>
  </conditionalFormatting>
  <conditionalFormatting sqref="AO12:AQ12">
    <cfRule type="cellIs" dxfId="8" priority="20" stopIfTrue="1" operator="equal">
      <formula>" Student"</formula>
    </cfRule>
  </conditionalFormatting>
  <conditionalFormatting sqref="AI27:AI28 AI15:AI16">
    <cfRule type="cellIs" dxfId="7" priority="21" stopIfTrue="1" operator="equal">
      <formula>" Yes"</formula>
    </cfRule>
  </conditionalFormatting>
  <conditionalFormatting sqref="AL27:AL28 AL15:AL16">
    <cfRule type="cellIs" dxfId="6" priority="22" stopIfTrue="1" operator="equal">
      <formula>" Remove"</formula>
    </cfRule>
  </conditionalFormatting>
  <conditionalFormatting sqref="U47:U54">
    <cfRule type="cellIs" dxfId="5" priority="23" stopIfTrue="1" operator="equal">
      <formula>"""E"""</formula>
    </cfRule>
  </conditionalFormatting>
  <conditionalFormatting sqref="Y6">
    <cfRule type="cellIs" dxfId="4" priority="24" stopIfTrue="1" operator="equal">
      <formula>"Superceding PA "</formula>
    </cfRule>
  </conditionalFormatting>
  <conditionalFormatting sqref="AD47:AG54">
    <cfRule type="expression" dxfId="3" priority="4" stopIfTrue="1">
      <formula>BE47</formula>
    </cfRule>
  </conditionalFormatting>
  <conditionalFormatting sqref="AH47:AJ54">
    <cfRule type="expression" dxfId="2" priority="3" stopIfTrue="1">
      <formula>BH47</formula>
    </cfRule>
  </conditionalFormatting>
  <conditionalFormatting sqref="AK47:AM54">
    <cfRule type="expression" dxfId="1" priority="2" stopIfTrue="1">
      <formula>BK47</formula>
    </cfRule>
  </conditionalFormatting>
  <conditionalFormatting sqref="AT12:AV12">
    <cfRule type="cellIs" dxfId="0" priority="1" stopIfTrue="1" operator="equal">
      <formula>" Student"</formula>
    </cfRule>
  </conditionalFormatting>
  <dataValidations xWindow="677" yWindow="336" count="30">
    <dataValidation allowBlank="1" showDropDown="1" showInputMessage="1" showErrorMessage="1" promptTitle="Direct Deposit" prompt="Use Direct Deposit Information Current on File" sqref="AT29"/>
    <dataValidation allowBlank="1" showDropDown="1" showInputMessage="1" showErrorMessage="1" promptTitle="Direct Deposit" prompt="Attach a Payroll Direct Deposit Form and a Voided Check" sqref="AH29"/>
    <dataValidation allowBlank="1" showInputMessage="1" showErrorMessage="1" promptTitle="Year Degree Received" prompt="Enter the year in which the employee earned the Highest Earned Degree. " sqref="Z70:AB70"/>
    <dataValidation allowBlank="1" showInputMessage="1" showErrorMessage="1" promptTitle="Terminal Degree - Yes" prompt="If the Highest Earned Degree is a Termnal Degree, enter an &quot;X&quot; in this box._x000a_" sqref="AH70"/>
    <dataValidation allowBlank="1" showInputMessage="1" showErrorMessage="1" promptTitle="Terminal Degree - No" prompt="If the Highest Earned Degree is NOT a Terminal Degree, enter an &quot;X&quot; in this box." sqref="AK70"/>
    <dataValidation type="list" allowBlank="1" showInputMessage="1" showErrorMessage="1" errorTitle="Highest Earned Degree Error" error="The highest earned degree must be blank or a value from the drop down pick list." promptTitle="Highest Earned Degree" prompt="Select the Highest Earned Degree for this employee from the drop down pick list." sqref="H70:U70">
      <formula1>education</formula1>
    </dataValidation>
    <dataValidation allowBlank="1" showInputMessage="1" showErrorMessage="1" promptTitle="Posn. Class" prompt="Enter the 5 character Position Class that corresponds to_x000a_the Official Title/Rank for the position found in the Job Title Listing." sqref="O38:S38 AB42:AE42"/>
    <dataValidation allowBlank="1" showInputMessage="1" showErrorMessage="1" promptTitle="Division Code" prompt="Normally corresponds to the first two digits of the home department code." sqref="P37 AK34:AN34"/>
    <dataValidation type="decimal" operator="lessThan" allowBlank="1" showInputMessage="1" showErrorMessage="1" errorTitle="Composite FTE Error" error="Composite FTE cannot be greater than 100%_x000a_" promptTitle="Composite FTE" prompt="Composite FTE must not be greater than 1.00._x000a__x000a__x000a_" sqref="AC39:AF39">
      <formula1>1.01</formula1>
    </dataValidation>
    <dataValidation type="list" allowBlank="1" showInputMessage="1" showErrorMessage="1" errorTitle="Invalid Summer School Value" error="Valid Values Are:_x000a_ blank_x000a_ 7b_x000a_ 7c_x000a_" promptTitle="Summer School Only" prompt="7b - 1st Term Summer School_x000a_7c - 2nd Term Summer School_x000a__x000a_" sqref="AS47:AS54">
      <formula1>"7b, 7c"</formula1>
    </dataValidation>
    <dataValidation type="list" allowBlank="1" showInputMessage="1" showErrorMessage="1" promptTitle="Primary Job" prompt="If this is the employees Primary job answer &quot;Yes&quot;._x000a_If this is a supplemental or second job answer &quot;No&quot;._x000a_" sqref="AY42:AZ42">
      <formula1>"Yes, No"</formula1>
    </dataValidation>
    <dataValidation type="list" allowBlank="1" showInputMessage="1" showErrorMessage="1" promptTitle="Last Year - Faculty Only" prompt="For Faculty Only. If this is the last year of a fixed term multi year contract and you do NOT expect the faculty member to be reappointed after this year select &quot;Yes&quot;. If  you answer &quot;Yes&quot; the faculty will not be paid salary deferral during the Summer." sqref="AY35:AZ35">
      <formula1>"Yes, yes,No,no"</formula1>
    </dataValidation>
    <dataValidation type="list" allowBlank="1" showInputMessage="1" showErrorMessage="1" promptTitle="Temp Renewable - Faculty Only" prompt="If this is a Temporary Full Time Faculty Member on a renewable contract, select Yes. These faculty members are to have salary deferral." sqref="AS35">
      <formula1>"Yes,yes,No,no"</formula1>
    </dataValidation>
    <dataValidation type="list" allowBlank="1" showInputMessage="1" showErrorMessage="1" promptTitle="Multi-Yr Contract - Faculty Only" prompt="If this is a Temporary Full Time Faculty Member on a multi year contract, select Yes. These faculty members are to have salary deferral except for the last year of the contract, unless the department knows that will be awarded an additional contract." sqref="AM35">
      <formula1>"Yes,yes,No,no"</formula1>
    </dataValidation>
    <dataValidation type="list" allowBlank="1" showInputMessage="1" showErrorMessage="1" promptTitle="Termination Reason" prompt="Select Termination Reason from the Drop Down List" sqref="S56:AD56">
      <formula1>$W$135:$W$141</formula1>
    </dataValidation>
    <dataValidation type="list" allowBlank="1" showInputMessage="1" showErrorMessage="1" promptTitle="Employee Class for this Position" prompt="Select the Appropriate Employee Class for this Position. See the ECLS Code tab for help in determining the proper employee class." sqref="D39:T39 AE38:AY38">
      <formula1>ecls</formula1>
    </dataValidation>
    <dataValidation allowBlank="1" showInputMessage="1" showErrorMessage="1" promptTitle="Regular Emp. With No Perm Budget" prompt="Select this box if employee is classified as Regular Full Time or Regular Part Time but has no permanent budget identified.  " sqref="AY45"/>
    <dataValidation type="whole" allowBlank="1" showErrorMessage="1" errorTitle="Error" error="Fund is a 5 digit number" sqref="Z47:AC54">
      <formula1>10000</formula1>
      <formula2>99999</formula2>
    </dataValidation>
    <dataValidation allowBlank="1" showInputMessage="1" showErrorMessage="1" prompt="Include in Mailing List" sqref="AH27:AH28 AH15:AH16"/>
    <dataValidation allowBlank="1" showInputMessage="1" showErrorMessage="1" prompt="Remove from mailing list" sqref="AK27:AK28 AK15:AK16"/>
    <dataValidation allowBlank="1" showInputMessage="1" showErrorMessage="1" promptTitle="Suffix" prompt="SR, JR, III, PHD, MD, etc." sqref="AD13:AG13"/>
    <dataValidation allowBlank="1" showInputMessage="1" showErrorMessage="1" promptTitle="Title" prompt="MR, MRS, DR, etc. " sqref="AJ13:AK13"/>
    <dataValidation type="list" allowBlank="1" showDropDown="1" showInputMessage="1" showErrorMessage="1" error="Value must be&quot;X&quot; or blank." promptTitle="Superceding PA Form" prompt="Enter an &quot;X&quot; in this box if this PA Form supercedes a PA Form that was previously submitted." sqref="AF6">
      <formula1>"x,X"</formula1>
    </dataValidation>
    <dataValidation operator="equal" allowBlank="1" showInputMessage="1" showErrorMessage="1" promptTitle="Type of Employee" prompt="Faculty_x000a_" sqref="AF12"/>
    <dataValidation allowBlank="1" showInputMessage="1" showErrorMessage="1" promptTitle="Type of Employee" prompt="Staff" sqref="AJ12"/>
    <dataValidation allowBlank="1" showInputMessage="1" showErrorMessage="1" promptTitle="Type of Employee" prompt="Student_x000a_" sqref="AN12"/>
    <dataValidation type="list" allowBlank="1" showInputMessage="1" showErrorMessage="1" errorTitle="Personnel Action Error" error="Invalid Personnel Action Code" promptTitle="Purpose of Personnel Action" prompt="1 New Employee              _x000a_2(A,B,C) Reappointment             _x000a_3 Salary Chg             _x000a_4(A,B,C,D,E,F) Assignment Chg   _x000a_5 Salary Dist. Chg   _x000a_6 Status Chg_x000a_7(A,B,C,D,E) Summer/Interim_x000a_8 Suppl. Pay_x000a_9 Scholarship/Stipend_x000a_10(A,B,C,D) Leave_x000a_11 Separation" sqref="P5:Q5">
      <formula1>"1,2A,2B,2C,3,4A,4B,4C,4D,4E,4F,5,6,7A,7B,7C,7D,7E,8,9,10A,10B,10C,10D,11"</formula1>
    </dataValidation>
    <dataValidation allowBlank="1" showInputMessage="1" showErrorMessage="1" promptTitle="Budget Change Number" prompt="Please enter the budget change # associated with this PA.  If no budget change is required, please enter N/A." sqref="N6:S6"/>
    <dataValidation type="list" allowBlank="1" showInputMessage="1" showErrorMessage="1" promptTitle="Purpose of Personnel Action" prompt="Select the Appropriate Purpose from the Drop Down list." sqref="P4:AJ4">
      <formula1>purpose</formula1>
    </dataValidation>
    <dataValidation allowBlank="1" showInputMessage="1" showErrorMessage="1" promptTitle="Type of Employee" prompt="Other(Non Employee)_x000a__x000a_" sqref="AS12"/>
  </dataValidations>
  <printOptions horizontalCentered="1"/>
  <pageMargins left="0.1" right="0.1" top="0.25" bottom="0.25" header="0.5" footer="0.5"/>
  <pageSetup scale="73" orientation="portrait" r:id="rId1"/>
  <headerFooter alignWithMargins="0">
    <oddFooter>&amp;C&amp;D &amp;T</oddFooter>
  </headerFooter>
  <ignoredErrors>
    <ignoredError sqref="A47:A54"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29"/>
  <sheetViews>
    <sheetView workbookViewId="0">
      <selection activeCell="E5" sqref="E5"/>
    </sheetView>
  </sheetViews>
  <sheetFormatPr defaultRowHeight="13.2" x14ac:dyDescent="0.25"/>
  <cols>
    <col min="1" max="1" width="4" customWidth="1"/>
    <col min="2" max="2" width="10.88671875" style="54" customWidth="1"/>
    <col min="3" max="3" width="11.44140625" style="51" customWidth="1"/>
    <col min="4" max="4" width="1.109375" style="51" customWidth="1"/>
    <col min="5" max="5" width="17.5546875" style="51" bestFit="1" customWidth="1"/>
    <col min="6" max="6" width="15" style="51" bestFit="1" customWidth="1"/>
    <col min="7" max="7" width="2.6640625" customWidth="1"/>
    <col min="8" max="8" width="9.88671875" customWidth="1"/>
    <col min="9" max="9" width="7" bestFit="1" customWidth="1"/>
    <col min="10" max="10" width="9.44140625" bestFit="1" customWidth="1"/>
    <col min="11" max="11" width="10" bestFit="1" customWidth="1"/>
    <col min="12" max="12" width="31.33203125" style="90" bestFit="1" customWidth="1"/>
  </cols>
  <sheetData>
    <row r="1" spans="1:12" x14ac:dyDescent="0.25">
      <c r="A1" s="53" t="s">
        <v>2542</v>
      </c>
      <c r="B1"/>
      <c r="F1"/>
    </row>
    <row r="2" spans="1:12" x14ac:dyDescent="0.25">
      <c r="A2" s="54" t="s">
        <v>140</v>
      </c>
      <c r="B2"/>
      <c r="E2"/>
    </row>
    <row r="3" spans="1:12" x14ac:dyDescent="0.25">
      <c r="A3" s="54" t="s">
        <v>902</v>
      </c>
      <c r="B3"/>
      <c r="E3"/>
    </row>
    <row r="4" spans="1:12" ht="3" customHeight="1" thickBot="1" x14ac:dyDescent="0.3">
      <c r="A4" s="54"/>
      <c r="B4"/>
      <c r="E4"/>
    </row>
    <row r="5" spans="1:12" ht="16.2" thickBot="1" x14ac:dyDescent="0.35">
      <c r="A5" s="53" t="s">
        <v>2543</v>
      </c>
      <c r="B5"/>
      <c r="D5" s="57"/>
      <c r="E5" s="70">
        <v>0</v>
      </c>
      <c r="F5" s="63" t="str">
        <f>IF(E5=0,"Enter Monthly or Hourly Rate","")</f>
        <v>Enter Monthly or Hourly Rate</v>
      </c>
      <c r="G5" s="54"/>
    </row>
    <row r="6" spans="1:12" ht="3.75" customHeight="1" x14ac:dyDescent="0.25">
      <c r="A6" s="54"/>
      <c r="B6"/>
      <c r="E6">
        <v>0</v>
      </c>
    </row>
    <row r="7" spans="1:12" ht="15.6" x14ac:dyDescent="0.3">
      <c r="E7" s="60" t="s">
        <v>2545</v>
      </c>
      <c r="F7" s="61" t="s">
        <v>2546</v>
      </c>
      <c r="H7" s="437"/>
      <c r="I7" s="437"/>
      <c r="J7" s="437"/>
      <c r="K7" s="437"/>
      <c r="L7" s="105"/>
    </row>
    <row r="8" spans="1:12" x14ac:dyDescent="0.25">
      <c r="B8" s="55" t="s">
        <v>130</v>
      </c>
      <c r="C8" s="56" t="s">
        <v>130</v>
      </c>
      <c r="D8" s="56"/>
      <c r="E8" s="52" t="s">
        <v>130</v>
      </c>
      <c r="F8" s="56"/>
      <c r="H8" s="437"/>
      <c r="I8" s="437"/>
      <c r="J8" s="437"/>
      <c r="K8" s="437"/>
      <c r="L8" s="105"/>
    </row>
    <row r="9" spans="1:12" x14ac:dyDescent="0.25">
      <c r="B9" s="64" t="s">
        <v>131</v>
      </c>
      <c r="C9" s="65" t="s">
        <v>2544</v>
      </c>
      <c r="D9" s="56"/>
      <c r="E9" s="59" t="s">
        <v>131</v>
      </c>
      <c r="F9" s="58" t="s">
        <v>2544</v>
      </c>
      <c r="H9" s="89"/>
      <c r="I9" s="89"/>
      <c r="J9" s="89"/>
      <c r="K9" s="89"/>
      <c r="L9" s="105"/>
    </row>
    <row r="10" spans="1:12" x14ac:dyDescent="0.25">
      <c r="A10" s="66">
        <v>1</v>
      </c>
      <c r="B10" s="97">
        <v>0</v>
      </c>
      <c r="C10" s="67">
        <v>0</v>
      </c>
      <c r="E10" s="68">
        <f>IF(C10&gt;0,(C10/$E$5)*100,B10)</f>
        <v>0</v>
      </c>
      <c r="F10" s="69">
        <f>IF(B10&gt;0,(($E$5*B10)*0.01),C10)</f>
        <v>0</v>
      </c>
      <c r="H10" s="106" t="s">
        <v>3105</v>
      </c>
      <c r="I10" s="107"/>
      <c r="J10" s="107"/>
      <c r="K10" s="108"/>
      <c r="L10" s="109"/>
    </row>
    <row r="11" spans="1:12" x14ac:dyDescent="0.25">
      <c r="A11" s="66">
        <v>2</v>
      </c>
      <c r="B11" s="97">
        <v>0</v>
      </c>
      <c r="C11" s="67">
        <v>0</v>
      </c>
      <c r="E11" s="68">
        <f t="shared" ref="E11:E17" si="0">IF(C11&gt;0,(C11/$E$5)*100,B11)</f>
        <v>0</v>
      </c>
      <c r="F11" s="69">
        <f t="shared" ref="F11:F17" si="1">IF(B11&gt;0,(($E$5*B11)*0.01),C11)</f>
        <v>0</v>
      </c>
      <c r="H11" s="106"/>
      <c r="I11" s="107"/>
      <c r="J11" s="107"/>
      <c r="K11" s="108"/>
      <c r="L11" s="109"/>
    </row>
    <row r="12" spans="1:12" x14ac:dyDescent="0.25">
      <c r="A12" s="66">
        <v>3</v>
      </c>
      <c r="B12" s="97">
        <v>0</v>
      </c>
      <c r="C12" s="67">
        <v>0</v>
      </c>
      <c r="E12" s="68">
        <f t="shared" si="0"/>
        <v>0</v>
      </c>
      <c r="F12" s="69">
        <f t="shared" si="1"/>
        <v>0</v>
      </c>
      <c r="H12" s="106"/>
      <c r="I12" s="107"/>
      <c r="J12" s="107"/>
      <c r="K12" s="108"/>
      <c r="L12" s="109"/>
    </row>
    <row r="13" spans="1:12" x14ac:dyDescent="0.25">
      <c r="A13" s="66">
        <v>4</v>
      </c>
      <c r="B13" s="97">
        <v>0</v>
      </c>
      <c r="C13" s="67">
        <v>0</v>
      </c>
      <c r="E13" s="68">
        <f t="shared" si="0"/>
        <v>0</v>
      </c>
      <c r="F13" s="69">
        <f t="shared" si="1"/>
        <v>0</v>
      </c>
      <c r="H13" s="106"/>
      <c r="I13" s="107"/>
      <c r="J13" s="107"/>
      <c r="K13" s="108"/>
      <c r="L13" s="109"/>
    </row>
    <row r="14" spans="1:12" x14ac:dyDescent="0.25">
      <c r="A14" s="66">
        <v>5</v>
      </c>
      <c r="B14" s="97">
        <v>0</v>
      </c>
      <c r="C14" s="67">
        <v>0</v>
      </c>
      <c r="E14" s="68">
        <f t="shared" si="0"/>
        <v>0</v>
      </c>
      <c r="F14" s="69">
        <f t="shared" si="1"/>
        <v>0</v>
      </c>
      <c r="H14" s="106"/>
      <c r="I14" s="107"/>
      <c r="J14" s="107"/>
      <c r="K14" s="108"/>
      <c r="L14" s="109"/>
    </row>
    <row r="15" spans="1:12" x14ac:dyDescent="0.25">
      <c r="A15" s="66">
        <v>6</v>
      </c>
      <c r="B15" s="97">
        <v>0</v>
      </c>
      <c r="C15" s="67">
        <v>0</v>
      </c>
      <c r="E15" s="68">
        <f t="shared" si="0"/>
        <v>0</v>
      </c>
      <c r="F15" s="69">
        <f t="shared" si="1"/>
        <v>0</v>
      </c>
      <c r="H15" s="106"/>
      <c r="I15" s="107"/>
      <c r="J15" s="107"/>
      <c r="K15" s="108"/>
      <c r="L15" s="109"/>
    </row>
    <row r="16" spans="1:12" x14ac:dyDescent="0.25">
      <c r="A16" s="66">
        <v>7</v>
      </c>
      <c r="B16" s="97">
        <v>0</v>
      </c>
      <c r="C16" s="67">
        <v>0</v>
      </c>
      <c r="E16" s="68">
        <f t="shared" si="0"/>
        <v>0</v>
      </c>
      <c r="F16" s="69">
        <f t="shared" si="1"/>
        <v>0</v>
      </c>
      <c r="H16" s="106"/>
      <c r="I16" s="107"/>
      <c r="J16" s="107"/>
      <c r="K16" s="108"/>
      <c r="L16" s="109"/>
    </row>
    <row r="17" spans="1:12" ht="13.8" thickBot="1" x14ac:dyDescent="0.3">
      <c r="A17" s="66">
        <v>8</v>
      </c>
      <c r="B17" s="98">
        <v>0</v>
      </c>
      <c r="C17" s="71">
        <v>0</v>
      </c>
      <c r="E17" s="68">
        <f t="shared" si="0"/>
        <v>0</v>
      </c>
      <c r="F17" s="69">
        <f t="shared" si="1"/>
        <v>0</v>
      </c>
      <c r="H17" s="106"/>
      <c r="I17" s="107"/>
      <c r="J17" s="107"/>
      <c r="K17" s="108"/>
      <c r="L17" s="109"/>
    </row>
    <row r="18" spans="1:12" ht="13.8" thickBot="1" x14ac:dyDescent="0.3">
      <c r="B18" s="99">
        <f>SUM(B10:B17)</f>
        <v>0</v>
      </c>
      <c r="C18" s="72">
        <f>SUM(C10:C17)</f>
        <v>0</v>
      </c>
      <c r="E18" s="73">
        <f>SUM(E10:E17)</f>
        <v>0</v>
      </c>
      <c r="F18" s="74">
        <f>SUM(F10:F17)</f>
        <v>0</v>
      </c>
      <c r="H18" s="110"/>
      <c r="I18" s="110"/>
      <c r="J18" s="110"/>
      <c r="K18" s="110"/>
      <c r="L18" s="105"/>
    </row>
    <row r="19" spans="1:12" x14ac:dyDescent="0.25">
      <c r="B19" s="62"/>
      <c r="E19" s="62" t="str">
        <f>IF(E18&lt;&gt;100,"Distribution FTE must=100.00","")</f>
        <v>Distribution FTE must=100.00</v>
      </c>
    </row>
    <row r="20" spans="1:12" x14ac:dyDescent="0.25">
      <c r="F20" s="63" t="str">
        <f>IF(F18&lt;&gt;E5,"Total Monthly Rate must = Monthly or Hourly Amount","")</f>
        <v/>
      </c>
    </row>
    <row r="22" spans="1:12" x14ac:dyDescent="0.25">
      <c r="E22" s="91"/>
    </row>
    <row r="23" spans="1:12" x14ac:dyDescent="0.25">
      <c r="E23" s="91"/>
    </row>
    <row r="26" spans="1:12" x14ac:dyDescent="0.25">
      <c r="E26" s="93"/>
    </row>
    <row r="27" spans="1:12" x14ac:dyDescent="0.25">
      <c r="E27" s="92"/>
    </row>
    <row r="28" spans="1:12" x14ac:dyDescent="0.25">
      <c r="E28" s="92"/>
    </row>
    <row r="29" spans="1:12" x14ac:dyDescent="0.25">
      <c r="E29" s="92"/>
    </row>
  </sheetData>
  <sheetProtection sheet="1" objects="1" scenarios="1" selectLockedCells="1"/>
  <mergeCells count="1">
    <mergeCell ref="H7:K8"/>
  </mergeCells>
  <phoneticPr fontId="4"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282"/>
  <sheetViews>
    <sheetView zoomScale="70" zoomScaleNormal="70" workbookViewId="0">
      <pane xSplit="2" ySplit="4" topLeftCell="C5" activePane="bottomRight" state="frozen"/>
      <selection pane="topRight" activeCell="C1" sqref="C1"/>
      <selection pane="bottomLeft" activeCell="A5" sqref="A5"/>
      <selection pane="bottomRight" activeCell="C5" sqref="C5:D5"/>
    </sheetView>
  </sheetViews>
  <sheetFormatPr defaultRowHeight="13.2" x14ac:dyDescent="0.25"/>
  <cols>
    <col min="1" max="1" width="9.44140625" style="122" customWidth="1"/>
    <col min="2" max="2" width="45.6640625" style="148" bestFit="1" customWidth="1"/>
    <col min="3" max="3" width="14.6640625" style="122" customWidth="1"/>
    <col min="4" max="4" width="13.88671875" style="122" customWidth="1"/>
    <col min="5" max="5" width="2.109375" style="156" customWidth="1"/>
    <col min="6" max="6" width="12.5546875" style="122" customWidth="1"/>
    <col min="7" max="7" width="14" style="122" customWidth="1"/>
    <col min="8" max="8" width="13.6640625" style="122" bestFit="1" customWidth="1"/>
    <col min="9" max="9" width="11.6640625" style="122" customWidth="1"/>
    <col min="10" max="10" width="13.44140625" style="122" customWidth="1"/>
    <col min="11" max="11" width="12.6640625" style="122" customWidth="1"/>
    <col min="12" max="12" width="12.5546875" style="122" customWidth="1"/>
    <col min="13" max="13" width="12.5546875" style="82" customWidth="1"/>
    <col min="14" max="14" width="12.5546875" style="122" customWidth="1"/>
    <col min="15" max="15" width="16.44140625" style="82" customWidth="1"/>
    <col min="16" max="16" width="3" style="156" customWidth="1"/>
    <col min="17" max="17" width="12.5546875" style="82" customWidth="1"/>
    <col min="18" max="18" width="16.6640625" customWidth="1"/>
  </cols>
  <sheetData>
    <row r="1" spans="1:17" x14ac:dyDescent="0.25">
      <c r="A1" s="118" t="s">
        <v>2813</v>
      </c>
      <c r="B1" s="118"/>
    </row>
    <row r="3" spans="1:17" x14ac:dyDescent="0.25">
      <c r="A3" s="122" t="s">
        <v>2814</v>
      </c>
    </row>
    <row r="4" spans="1:17" x14ac:dyDescent="0.25">
      <c r="A4" s="122" t="s">
        <v>856</v>
      </c>
    </row>
    <row r="5" spans="1:17" x14ac:dyDescent="0.25">
      <c r="A5" s="126" t="s">
        <v>2815</v>
      </c>
      <c r="B5" s="126"/>
      <c r="C5" s="672" t="s">
        <v>2817</v>
      </c>
      <c r="D5" s="673"/>
      <c r="E5" s="127"/>
      <c r="F5" s="672" t="s">
        <v>2818</v>
      </c>
      <c r="G5" s="675"/>
      <c r="H5" s="675"/>
      <c r="I5" s="676"/>
      <c r="J5" s="676"/>
      <c r="K5" s="677"/>
    </row>
    <row r="6" spans="1:17" ht="39.6" x14ac:dyDescent="0.25">
      <c r="A6" s="141" t="s">
        <v>2819</v>
      </c>
      <c r="B6" s="141"/>
      <c r="C6" s="142" t="s">
        <v>2822</v>
      </c>
      <c r="D6" s="142" t="s">
        <v>2823</v>
      </c>
      <c r="E6" s="143"/>
      <c r="F6" s="144" t="s">
        <v>2824</v>
      </c>
      <c r="G6" s="144" t="s">
        <v>2825</v>
      </c>
      <c r="H6" s="144"/>
      <c r="I6" s="145" t="s">
        <v>2966</v>
      </c>
      <c r="J6" s="145" t="s">
        <v>2967</v>
      </c>
      <c r="K6" s="145" t="s">
        <v>2826</v>
      </c>
      <c r="L6" s="151"/>
      <c r="M6" s="152"/>
      <c r="N6" s="151"/>
      <c r="O6" s="152"/>
      <c r="P6" s="172"/>
      <c r="Q6" s="152"/>
    </row>
    <row r="7" spans="1:17" x14ac:dyDescent="0.25">
      <c r="A7" s="153" t="s">
        <v>2827</v>
      </c>
      <c r="B7" s="154" t="s">
        <v>2828</v>
      </c>
      <c r="C7" s="153" t="s">
        <v>2829</v>
      </c>
      <c r="D7" s="153"/>
      <c r="E7" s="159"/>
      <c r="F7" s="153" t="s">
        <v>2829</v>
      </c>
      <c r="G7" s="153"/>
      <c r="H7" s="153"/>
      <c r="I7" s="153" t="s">
        <v>2829</v>
      </c>
      <c r="J7" s="153"/>
      <c r="K7" s="153"/>
      <c r="L7" s="155"/>
      <c r="M7" s="156"/>
      <c r="N7" s="155"/>
      <c r="O7" s="156"/>
      <c r="Q7" s="156"/>
    </row>
    <row r="8" spans="1:17" x14ac:dyDescent="0.25">
      <c r="A8" s="157" t="s">
        <v>2830</v>
      </c>
      <c r="B8" s="158" t="s">
        <v>2831</v>
      </c>
      <c r="C8" s="157" t="s">
        <v>2829</v>
      </c>
      <c r="D8" s="157"/>
      <c r="E8" s="159"/>
      <c r="F8" s="157"/>
      <c r="G8" s="157" t="s">
        <v>2829</v>
      </c>
      <c r="H8" s="157"/>
      <c r="I8" s="157" t="s">
        <v>2829</v>
      </c>
      <c r="J8" s="157"/>
      <c r="K8" s="157"/>
      <c r="L8" s="155"/>
      <c r="M8" s="156"/>
      <c r="N8" s="155"/>
      <c r="O8" s="156"/>
      <c r="Q8" s="156"/>
    </row>
    <row r="9" spans="1:17" x14ac:dyDescent="0.25">
      <c r="A9" s="128" t="s">
        <v>2832</v>
      </c>
      <c r="B9" s="154" t="s">
        <v>2833</v>
      </c>
      <c r="C9" s="153" t="s">
        <v>2829</v>
      </c>
      <c r="D9" s="153"/>
      <c r="E9" s="159"/>
      <c r="F9" s="153" t="s">
        <v>2829</v>
      </c>
      <c r="G9" s="153"/>
      <c r="H9" s="153"/>
      <c r="I9" s="153"/>
      <c r="J9" s="153" t="s">
        <v>2829</v>
      </c>
      <c r="K9" s="153"/>
      <c r="L9" s="155"/>
      <c r="M9" s="156"/>
      <c r="N9" s="155"/>
      <c r="O9" s="156"/>
      <c r="Q9" s="156"/>
    </row>
    <row r="10" spans="1:17" x14ac:dyDescent="0.25">
      <c r="A10" s="129" t="s">
        <v>2834</v>
      </c>
      <c r="B10" s="158" t="s">
        <v>2968</v>
      </c>
      <c r="C10" s="157" t="s">
        <v>2829</v>
      </c>
      <c r="D10" s="157"/>
      <c r="E10" s="159"/>
      <c r="F10" s="157"/>
      <c r="G10" s="157" t="s">
        <v>2829</v>
      </c>
      <c r="H10" s="157"/>
      <c r="I10" s="157"/>
      <c r="J10" s="157" t="s">
        <v>2829</v>
      </c>
      <c r="K10" s="157"/>
      <c r="L10" s="155"/>
      <c r="M10" s="160"/>
      <c r="N10" s="155"/>
      <c r="O10" s="156"/>
      <c r="Q10" s="156"/>
    </row>
    <row r="11" spans="1:17" x14ac:dyDescent="0.25">
      <c r="A11" s="129"/>
      <c r="B11" s="158"/>
      <c r="C11" s="157"/>
      <c r="D11" s="157"/>
      <c r="E11" s="159"/>
      <c r="F11" s="157"/>
      <c r="G11" s="157"/>
      <c r="H11" s="157"/>
      <c r="I11" s="157"/>
      <c r="J11" s="157"/>
      <c r="K11" s="157"/>
      <c r="L11" s="155"/>
      <c r="M11" s="156"/>
      <c r="N11" s="155"/>
      <c r="O11" s="156"/>
      <c r="Q11" s="156"/>
    </row>
    <row r="12" spans="1:17" x14ac:dyDescent="0.25">
      <c r="A12" s="128" t="s">
        <v>2835</v>
      </c>
      <c r="B12" s="154" t="s">
        <v>2836</v>
      </c>
      <c r="C12" s="153"/>
      <c r="D12" s="153" t="s">
        <v>2829</v>
      </c>
      <c r="E12" s="159"/>
      <c r="F12" s="153" t="s">
        <v>2829</v>
      </c>
      <c r="G12" s="153"/>
      <c r="H12" s="153"/>
      <c r="I12" s="153" t="s">
        <v>2829</v>
      </c>
      <c r="J12" s="153"/>
      <c r="K12" s="153"/>
      <c r="L12" s="155"/>
      <c r="M12" s="156"/>
      <c r="N12" s="155"/>
      <c r="O12" s="156"/>
      <c r="Q12" s="156"/>
    </row>
    <row r="13" spans="1:17" x14ac:dyDescent="0.25">
      <c r="A13" s="129" t="s">
        <v>2837</v>
      </c>
      <c r="B13" s="158" t="s">
        <v>2969</v>
      </c>
      <c r="C13" s="157"/>
      <c r="D13" s="157" t="s">
        <v>2829</v>
      </c>
      <c r="E13" s="159"/>
      <c r="F13" s="157"/>
      <c r="G13" s="157" t="s">
        <v>2829</v>
      </c>
      <c r="H13" s="157"/>
      <c r="I13" s="157" t="s">
        <v>2829</v>
      </c>
      <c r="J13" s="157"/>
      <c r="K13" s="157"/>
      <c r="L13" s="155"/>
      <c r="M13" s="156"/>
      <c r="N13" s="155"/>
      <c r="O13" s="156"/>
      <c r="Q13" s="156"/>
    </row>
    <row r="14" spans="1:17" x14ac:dyDescent="0.25">
      <c r="A14" s="128" t="s">
        <v>2838</v>
      </c>
      <c r="B14" s="154" t="s">
        <v>2839</v>
      </c>
      <c r="C14" s="153"/>
      <c r="D14" s="153" t="s">
        <v>2829</v>
      </c>
      <c r="E14" s="159"/>
      <c r="F14" s="153" t="s">
        <v>2829</v>
      </c>
      <c r="G14" s="153"/>
      <c r="H14" s="153"/>
      <c r="I14" s="153"/>
      <c r="J14" s="153" t="s">
        <v>2829</v>
      </c>
      <c r="K14" s="153"/>
      <c r="M14" s="156"/>
    </row>
    <row r="15" spans="1:17" x14ac:dyDescent="0.25">
      <c r="A15" s="129" t="s">
        <v>2840</v>
      </c>
      <c r="B15" s="158" t="s">
        <v>2970</v>
      </c>
      <c r="C15" s="157"/>
      <c r="D15" s="157" t="s">
        <v>2829</v>
      </c>
      <c r="E15" s="159"/>
      <c r="F15" s="157"/>
      <c r="G15" s="157" t="s">
        <v>2829</v>
      </c>
      <c r="H15" s="157"/>
      <c r="I15" s="157"/>
      <c r="J15" s="157" t="s">
        <v>2829</v>
      </c>
      <c r="K15" s="157"/>
      <c r="L15" s="155"/>
      <c r="M15" s="156"/>
      <c r="N15" s="155"/>
      <c r="O15" s="156"/>
      <c r="Q15" s="156"/>
    </row>
    <row r="16" spans="1:17" x14ac:dyDescent="0.25">
      <c r="A16" s="128" t="s">
        <v>2841</v>
      </c>
      <c r="B16" s="154" t="s">
        <v>2842</v>
      </c>
      <c r="C16" s="153"/>
      <c r="D16" s="153" t="s">
        <v>2829</v>
      </c>
      <c r="E16" s="159"/>
      <c r="F16" s="153"/>
      <c r="G16" s="153" t="s">
        <v>2829</v>
      </c>
      <c r="H16" s="153"/>
      <c r="I16" s="153"/>
      <c r="J16" s="153" t="s">
        <v>1745</v>
      </c>
      <c r="K16" s="153" t="s">
        <v>2829</v>
      </c>
      <c r="M16" s="156"/>
    </row>
    <row r="17" spans="1:17" x14ac:dyDescent="0.25">
      <c r="A17" s="129"/>
      <c r="B17" s="158"/>
      <c r="C17" s="157"/>
      <c r="D17" s="157"/>
      <c r="E17" s="159"/>
      <c r="F17" s="157"/>
      <c r="G17" s="157"/>
      <c r="H17" s="157"/>
      <c r="I17" s="157"/>
      <c r="J17" s="157"/>
      <c r="K17" s="157"/>
      <c r="L17" s="155"/>
      <c r="M17" s="156"/>
      <c r="N17" s="155"/>
      <c r="O17" s="156"/>
      <c r="Q17" s="156"/>
    </row>
    <row r="18" spans="1:17" x14ac:dyDescent="0.25">
      <c r="A18" s="128" t="s">
        <v>2843</v>
      </c>
      <c r="B18" s="154" t="s">
        <v>2971</v>
      </c>
      <c r="C18" s="153" t="s">
        <v>2829</v>
      </c>
      <c r="D18" s="153"/>
      <c r="E18" s="159"/>
      <c r="F18" s="153" t="s">
        <v>2829</v>
      </c>
      <c r="G18" s="153"/>
      <c r="H18" s="153"/>
      <c r="I18" s="153" t="s">
        <v>2829</v>
      </c>
      <c r="J18" s="153"/>
      <c r="K18" s="153"/>
      <c r="M18" s="156"/>
    </row>
    <row r="19" spans="1:17" x14ac:dyDescent="0.25">
      <c r="A19" s="129" t="s">
        <v>2844</v>
      </c>
      <c r="B19" s="158" t="s">
        <v>2972</v>
      </c>
      <c r="C19" s="157"/>
      <c r="D19" s="157" t="s">
        <v>2829</v>
      </c>
      <c r="E19" s="159"/>
      <c r="F19" s="157" t="s">
        <v>2829</v>
      </c>
      <c r="G19" s="157"/>
      <c r="H19" s="157"/>
      <c r="I19" s="157" t="s">
        <v>2829</v>
      </c>
      <c r="J19" s="157"/>
      <c r="K19" s="157"/>
      <c r="L19" s="155"/>
      <c r="M19" s="156"/>
      <c r="N19" s="155"/>
      <c r="O19" s="156"/>
      <c r="Q19" s="156"/>
    </row>
    <row r="20" spans="1:17" x14ac:dyDescent="0.25">
      <c r="A20" s="128" t="s">
        <v>2845</v>
      </c>
      <c r="B20" s="154" t="s">
        <v>2973</v>
      </c>
      <c r="C20" s="153" t="s">
        <v>2829</v>
      </c>
      <c r="D20" s="153"/>
      <c r="E20" s="159"/>
      <c r="F20" s="153" t="s">
        <v>2829</v>
      </c>
      <c r="G20" s="153"/>
      <c r="H20" s="153"/>
      <c r="I20" s="153"/>
      <c r="J20" s="153" t="s">
        <v>2829</v>
      </c>
      <c r="K20" s="153"/>
      <c r="M20" s="156"/>
    </row>
    <row r="21" spans="1:17" x14ac:dyDescent="0.25">
      <c r="A21" s="129" t="s">
        <v>2846</v>
      </c>
      <c r="B21" s="158" t="s">
        <v>2974</v>
      </c>
      <c r="C21" s="157"/>
      <c r="D21" s="157" t="s">
        <v>2829</v>
      </c>
      <c r="E21" s="159"/>
      <c r="F21" s="157" t="s">
        <v>2829</v>
      </c>
      <c r="G21" s="157"/>
      <c r="H21" s="157"/>
      <c r="I21" s="157"/>
      <c r="J21" s="157" t="s">
        <v>2829</v>
      </c>
      <c r="K21" s="157"/>
      <c r="L21" s="155"/>
      <c r="M21" s="156"/>
      <c r="N21" s="155"/>
      <c r="O21" s="156"/>
      <c r="Q21" s="156"/>
    </row>
    <row r="22" spans="1:17" x14ac:dyDescent="0.25">
      <c r="A22" s="129"/>
      <c r="B22" s="158"/>
      <c r="C22" s="157"/>
      <c r="D22" s="157"/>
      <c r="E22" s="159"/>
      <c r="F22" s="157"/>
      <c r="G22" s="157"/>
      <c r="H22" s="157"/>
      <c r="I22" s="157"/>
      <c r="J22" s="157"/>
      <c r="K22" s="157"/>
      <c r="L22" s="155"/>
      <c r="M22" s="156"/>
      <c r="N22" s="155"/>
      <c r="O22" s="156"/>
      <c r="Q22" s="156"/>
    </row>
    <row r="23" spans="1:17" x14ac:dyDescent="0.25">
      <c r="A23" s="128" t="s">
        <v>2847</v>
      </c>
      <c r="B23" s="154" t="s">
        <v>2975</v>
      </c>
      <c r="C23" s="153" t="s">
        <v>2829</v>
      </c>
      <c r="D23" s="153"/>
      <c r="E23" s="159"/>
      <c r="F23" s="153" t="s">
        <v>2829</v>
      </c>
      <c r="G23" s="153"/>
      <c r="H23" s="153"/>
      <c r="I23" s="153" t="s">
        <v>2829</v>
      </c>
      <c r="J23" s="153"/>
      <c r="K23" s="153"/>
      <c r="M23" s="156"/>
    </row>
    <row r="24" spans="1:17" x14ac:dyDescent="0.25">
      <c r="A24" s="129" t="s">
        <v>2848</v>
      </c>
      <c r="B24" s="158" t="s">
        <v>2976</v>
      </c>
      <c r="C24" s="157"/>
      <c r="D24" s="157" t="s">
        <v>2829</v>
      </c>
      <c r="E24" s="159"/>
      <c r="F24" s="157" t="s">
        <v>2829</v>
      </c>
      <c r="G24" s="157"/>
      <c r="H24" s="157"/>
      <c r="I24" s="157" t="s">
        <v>2829</v>
      </c>
      <c r="J24" s="157"/>
      <c r="K24" s="157"/>
      <c r="L24" s="155"/>
      <c r="M24" s="156"/>
      <c r="N24" s="155"/>
      <c r="O24" s="156"/>
      <c r="Q24" s="156"/>
    </row>
    <row r="25" spans="1:17" x14ac:dyDescent="0.25">
      <c r="A25" s="128" t="s">
        <v>2849</v>
      </c>
      <c r="B25" s="154" t="s">
        <v>2977</v>
      </c>
      <c r="C25" s="153" t="s">
        <v>2829</v>
      </c>
      <c r="D25" s="153"/>
      <c r="E25" s="159"/>
      <c r="F25" s="153" t="s">
        <v>2829</v>
      </c>
      <c r="G25" s="153"/>
      <c r="H25" s="153"/>
      <c r="I25" s="153"/>
      <c r="J25" s="153" t="s">
        <v>2829</v>
      </c>
      <c r="K25" s="153"/>
      <c r="M25" s="156"/>
    </row>
    <row r="26" spans="1:17" x14ac:dyDescent="0.25">
      <c r="A26" s="129" t="s">
        <v>2850</v>
      </c>
      <c r="B26" s="158" t="s">
        <v>2978</v>
      </c>
      <c r="C26" s="157"/>
      <c r="D26" s="157" t="s">
        <v>2829</v>
      </c>
      <c r="E26" s="159"/>
      <c r="F26" s="157" t="s">
        <v>2829</v>
      </c>
      <c r="G26" s="157"/>
      <c r="H26" s="157"/>
      <c r="I26" s="157"/>
      <c r="J26" s="157" t="s">
        <v>2829</v>
      </c>
      <c r="K26" s="157"/>
      <c r="L26" s="155"/>
      <c r="M26" s="156"/>
      <c r="N26" s="155"/>
      <c r="O26" s="156"/>
      <c r="Q26" s="156"/>
    </row>
    <row r="27" spans="1:17" x14ac:dyDescent="0.25">
      <c r="A27" s="136"/>
      <c r="B27" s="161"/>
      <c r="C27" s="162"/>
      <c r="D27" s="162"/>
      <c r="E27" s="160"/>
      <c r="F27" s="162"/>
      <c r="G27" s="162"/>
      <c r="H27" s="162"/>
      <c r="I27" s="162"/>
      <c r="J27" s="162"/>
      <c r="K27" s="162"/>
      <c r="L27" s="155"/>
      <c r="M27" s="156"/>
      <c r="N27" s="155"/>
      <c r="O27" s="156"/>
      <c r="Q27" s="156"/>
    </row>
    <row r="28" spans="1:17" x14ac:dyDescent="0.25">
      <c r="A28" s="136"/>
      <c r="B28" s="161"/>
      <c r="C28" s="678" t="s">
        <v>2817</v>
      </c>
      <c r="D28" s="678"/>
      <c r="E28" s="131"/>
      <c r="F28" s="678" t="s">
        <v>2818</v>
      </c>
      <c r="G28" s="678"/>
      <c r="H28" s="678"/>
      <c r="I28" s="679"/>
      <c r="J28" s="679"/>
      <c r="K28" s="679"/>
      <c r="L28" s="155"/>
      <c r="M28" s="156"/>
      <c r="N28" s="155"/>
      <c r="O28" s="156"/>
      <c r="Q28" s="156"/>
    </row>
    <row r="29" spans="1:17" ht="39.6" x14ac:dyDescent="0.25">
      <c r="A29" s="163" t="s">
        <v>2851</v>
      </c>
      <c r="B29" s="164"/>
      <c r="C29" s="142" t="s">
        <v>2822</v>
      </c>
      <c r="D29" s="142" t="s">
        <v>2823</v>
      </c>
      <c r="E29" s="143"/>
      <c r="F29" s="144" t="s">
        <v>2824</v>
      </c>
      <c r="G29" s="144" t="s">
        <v>2825</v>
      </c>
      <c r="H29" s="144"/>
      <c r="I29" s="145" t="s">
        <v>2966</v>
      </c>
      <c r="J29" s="145" t="s">
        <v>2967</v>
      </c>
      <c r="K29" s="145" t="s">
        <v>2826</v>
      </c>
    </row>
    <row r="30" spans="1:17" x14ac:dyDescent="0.25">
      <c r="A30" s="137" t="s">
        <v>2852</v>
      </c>
      <c r="B30" s="165" t="s">
        <v>2979</v>
      </c>
      <c r="C30" s="157" t="s">
        <v>2829</v>
      </c>
      <c r="D30" s="157"/>
      <c r="E30" s="159"/>
      <c r="F30" s="157" t="s">
        <v>2829</v>
      </c>
      <c r="G30" s="157"/>
      <c r="H30" s="157"/>
      <c r="I30" s="157" t="s">
        <v>2829</v>
      </c>
      <c r="J30" s="157"/>
      <c r="K30" s="157"/>
      <c r="L30" s="155"/>
      <c r="M30" s="156"/>
      <c r="N30" s="155"/>
      <c r="O30" s="156"/>
      <c r="Q30" s="156"/>
    </row>
    <row r="31" spans="1:17" x14ac:dyDescent="0.25">
      <c r="A31" s="128" t="s">
        <v>2853</v>
      </c>
      <c r="B31" s="154" t="s">
        <v>2980</v>
      </c>
      <c r="C31" s="153" t="s">
        <v>2829</v>
      </c>
      <c r="D31" s="153"/>
      <c r="E31" s="159"/>
      <c r="F31" s="153"/>
      <c r="G31" s="153" t="s">
        <v>2829</v>
      </c>
      <c r="H31" s="153"/>
      <c r="I31" s="153" t="s">
        <v>2829</v>
      </c>
      <c r="J31" s="153"/>
      <c r="K31" s="153"/>
    </row>
    <row r="32" spans="1:17" x14ac:dyDescent="0.25">
      <c r="A32" s="129" t="s">
        <v>2854</v>
      </c>
      <c r="B32" s="158" t="s">
        <v>2981</v>
      </c>
      <c r="C32" s="157" t="s">
        <v>2829</v>
      </c>
      <c r="D32" s="157"/>
      <c r="E32" s="159"/>
      <c r="F32" s="157" t="s">
        <v>2829</v>
      </c>
      <c r="G32" s="157"/>
      <c r="H32" s="157"/>
      <c r="I32" s="157"/>
      <c r="J32" s="157" t="s">
        <v>2829</v>
      </c>
      <c r="K32" s="157"/>
      <c r="L32" s="155"/>
      <c r="M32" s="156"/>
      <c r="N32" s="155"/>
      <c r="O32" s="156"/>
      <c r="Q32" s="156"/>
    </row>
    <row r="33" spans="1:17" x14ac:dyDescent="0.25">
      <c r="A33" s="128" t="s">
        <v>2855</v>
      </c>
      <c r="B33" s="154" t="s">
        <v>2982</v>
      </c>
      <c r="C33" s="153" t="s">
        <v>2829</v>
      </c>
      <c r="D33" s="153"/>
      <c r="E33" s="159"/>
      <c r="F33" s="153"/>
      <c r="G33" s="153" t="s">
        <v>2829</v>
      </c>
      <c r="H33" s="153"/>
      <c r="I33" s="153"/>
      <c r="J33" s="153" t="s">
        <v>2829</v>
      </c>
      <c r="K33" s="153"/>
      <c r="M33" s="160"/>
    </row>
    <row r="34" spans="1:17" x14ac:dyDescent="0.25">
      <c r="A34" s="129"/>
      <c r="B34" s="158"/>
      <c r="C34" s="157"/>
      <c r="D34" s="157"/>
      <c r="E34" s="159"/>
      <c r="F34" s="157"/>
      <c r="G34" s="157"/>
      <c r="H34" s="157"/>
      <c r="I34" s="157"/>
      <c r="J34" s="157"/>
      <c r="K34" s="157"/>
      <c r="L34" s="155"/>
      <c r="M34" s="160"/>
      <c r="N34" s="155"/>
      <c r="O34" s="156"/>
      <c r="Q34" s="156"/>
    </row>
    <row r="35" spans="1:17" x14ac:dyDescent="0.25">
      <c r="A35" s="128" t="s">
        <v>2856</v>
      </c>
      <c r="B35" s="154" t="s">
        <v>2983</v>
      </c>
      <c r="C35" s="153"/>
      <c r="D35" s="153" t="s">
        <v>2829</v>
      </c>
      <c r="E35" s="159"/>
      <c r="F35" s="153" t="s">
        <v>2829</v>
      </c>
      <c r="G35" s="153"/>
      <c r="H35" s="153"/>
      <c r="I35" s="153" t="s">
        <v>2829</v>
      </c>
      <c r="J35" s="153"/>
      <c r="K35" s="153"/>
      <c r="M35" s="160"/>
    </row>
    <row r="36" spans="1:17" x14ac:dyDescent="0.25">
      <c r="A36" s="129" t="s">
        <v>2857</v>
      </c>
      <c r="B36" s="158" t="s">
        <v>2984</v>
      </c>
      <c r="C36" s="157"/>
      <c r="D36" s="157" t="s">
        <v>2829</v>
      </c>
      <c r="E36" s="159"/>
      <c r="F36" s="157"/>
      <c r="G36" s="157" t="s">
        <v>2829</v>
      </c>
      <c r="H36" s="157"/>
      <c r="I36" s="157" t="s">
        <v>2829</v>
      </c>
      <c r="J36" s="157"/>
      <c r="K36" s="157"/>
      <c r="L36" s="155"/>
      <c r="M36" s="160"/>
      <c r="N36" s="155"/>
      <c r="O36" s="156"/>
      <c r="Q36" s="156"/>
    </row>
    <row r="37" spans="1:17" x14ac:dyDescent="0.25">
      <c r="A37" s="128" t="s">
        <v>2858</v>
      </c>
      <c r="B37" s="154" t="s">
        <v>706</v>
      </c>
      <c r="C37" s="153"/>
      <c r="D37" s="153" t="s">
        <v>2829</v>
      </c>
      <c r="E37" s="159"/>
      <c r="F37" s="153" t="s">
        <v>2829</v>
      </c>
      <c r="G37" s="153"/>
      <c r="H37" s="153"/>
      <c r="I37" s="153"/>
      <c r="J37" s="153" t="s">
        <v>2829</v>
      </c>
      <c r="K37" s="153"/>
      <c r="M37" s="160"/>
    </row>
    <row r="38" spans="1:17" x14ac:dyDescent="0.25">
      <c r="A38" s="129" t="s">
        <v>2859</v>
      </c>
      <c r="B38" s="158" t="s">
        <v>2860</v>
      </c>
      <c r="C38" s="157"/>
      <c r="D38" s="157" t="s">
        <v>2829</v>
      </c>
      <c r="E38" s="159"/>
      <c r="F38" s="157"/>
      <c r="G38" s="157" t="s">
        <v>2829</v>
      </c>
      <c r="H38" s="157"/>
      <c r="I38" s="157"/>
      <c r="J38" s="157" t="s">
        <v>2829</v>
      </c>
      <c r="K38" s="157"/>
      <c r="L38" s="155"/>
      <c r="M38" s="160"/>
      <c r="N38" s="155"/>
      <c r="O38" s="156"/>
      <c r="Q38" s="156"/>
    </row>
    <row r="39" spans="1:17" x14ac:dyDescent="0.25">
      <c r="A39" s="130"/>
      <c r="B39" s="158"/>
      <c r="C39" s="166"/>
      <c r="D39" s="166"/>
      <c r="E39" s="159"/>
      <c r="F39" s="166"/>
      <c r="G39" s="166"/>
      <c r="H39" s="166"/>
      <c r="I39" s="166"/>
      <c r="J39" s="166"/>
      <c r="K39" s="166"/>
    </row>
    <row r="40" spans="1:17" x14ac:dyDescent="0.25">
      <c r="A40" s="132" t="s">
        <v>2861</v>
      </c>
      <c r="B40" s="158"/>
      <c r="C40" s="166"/>
      <c r="D40" s="166"/>
      <c r="E40" s="159"/>
      <c r="F40" s="166"/>
      <c r="G40" s="166"/>
      <c r="H40" s="166"/>
      <c r="I40" s="166"/>
      <c r="J40" s="166"/>
      <c r="K40" s="166"/>
    </row>
    <row r="41" spans="1:17" x14ac:dyDescent="0.25">
      <c r="A41" s="128" t="s">
        <v>2862</v>
      </c>
      <c r="B41" s="154" t="s">
        <v>4188</v>
      </c>
      <c r="C41" s="153" t="s">
        <v>2829</v>
      </c>
      <c r="D41" s="153"/>
      <c r="E41" s="159"/>
      <c r="F41" s="153" t="s">
        <v>2829</v>
      </c>
      <c r="G41" s="153"/>
      <c r="H41" s="153"/>
      <c r="I41" s="153" t="s">
        <v>2829</v>
      </c>
      <c r="J41" s="153"/>
      <c r="K41" s="153"/>
    </row>
    <row r="42" spans="1:17" x14ac:dyDescent="0.25">
      <c r="A42" s="129" t="s">
        <v>2863</v>
      </c>
      <c r="B42" s="158" t="s">
        <v>4189</v>
      </c>
      <c r="C42" s="157"/>
      <c r="D42" s="157" t="s">
        <v>2829</v>
      </c>
      <c r="E42" s="159"/>
      <c r="F42" s="157" t="s">
        <v>2829</v>
      </c>
      <c r="G42" s="157"/>
      <c r="H42" s="157"/>
      <c r="I42" s="157" t="s">
        <v>2829</v>
      </c>
      <c r="J42" s="157"/>
      <c r="K42" s="157"/>
      <c r="L42" s="155"/>
      <c r="M42" s="156"/>
      <c r="N42" s="155"/>
      <c r="O42" s="156"/>
      <c r="Q42" s="156"/>
    </row>
    <row r="43" spans="1:17" x14ac:dyDescent="0.25">
      <c r="A43" s="128" t="s">
        <v>2864</v>
      </c>
      <c r="B43" s="154" t="s">
        <v>4190</v>
      </c>
      <c r="C43" s="153" t="s">
        <v>2829</v>
      </c>
      <c r="D43" s="153"/>
      <c r="E43" s="159"/>
      <c r="F43" s="153" t="s">
        <v>2829</v>
      </c>
      <c r="G43" s="153"/>
      <c r="H43" s="153"/>
      <c r="I43" s="153"/>
      <c r="J43" s="153" t="s">
        <v>2829</v>
      </c>
      <c r="K43" s="153"/>
      <c r="M43" s="156"/>
    </row>
    <row r="44" spans="1:17" x14ac:dyDescent="0.25">
      <c r="A44" s="129" t="s">
        <v>2865</v>
      </c>
      <c r="B44" s="158" t="s">
        <v>4191</v>
      </c>
      <c r="C44" s="157"/>
      <c r="D44" s="157" t="s">
        <v>2829</v>
      </c>
      <c r="E44" s="159"/>
      <c r="F44" s="157" t="s">
        <v>2829</v>
      </c>
      <c r="G44" s="157"/>
      <c r="H44" s="157"/>
      <c r="I44" s="157"/>
      <c r="J44" s="157" t="s">
        <v>2829</v>
      </c>
      <c r="K44" s="157"/>
      <c r="L44" s="155"/>
      <c r="M44" s="156"/>
      <c r="N44" s="155"/>
      <c r="O44" s="156"/>
      <c r="Q44" s="156"/>
    </row>
    <row r="45" spans="1:17" x14ac:dyDescent="0.25">
      <c r="A45" s="130"/>
      <c r="B45" s="158"/>
      <c r="C45" s="166"/>
      <c r="D45" s="166"/>
      <c r="E45" s="159"/>
      <c r="F45" s="166"/>
      <c r="G45" s="166"/>
      <c r="H45" s="166"/>
      <c r="I45" s="166"/>
      <c r="J45" s="166"/>
      <c r="K45" s="166"/>
    </row>
    <row r="46" spans="1:17" x14ac:dyDescent="0.25">
      <c r="A46" s="132" t="s">
        <v>2866</v>
      </c>
      <c r="B46" s="158"/>
      <c r="C46" s="166"/>
      <c r="D46" s="166"/>
      <c r="E46" s="159"/>
      <c r="F46" s="166"/>
      <c r="G46" s="166"/>
      <c r="H46" s="166"/>
      <c r="I46" s="166"/>
      <c r="J46" s="166"/>
      <c r="K46" s="166"/>
    </row>
    <row r="47" spans="1:17" x14ac:dyDescent="0.25">
      <c r="A47" s="128" t="s">
        <v>2867</v>
      </c>
      <c r="B47" s="154" t="s">
        <v>4192</v>
      </c>
      <c r="C47" s="153" t="s">
        <v>2829</v>
      </c>
      <c r="D47" s="153"/>
      <c r="E47" s="159"/>
      <c r="F47" s="153" t="s">
        <v>2829</v>
      </c>
      <c r="G47" s="153"/>
      <c r="H47" s="153"/>
      <c r="I47" s="153" t="s">
        <v>2829</v>
      </c>
      <c r="J47" s="153"/>
      <c r="K47" s="153"/>
    </row>
    <row r="48" spans="1:17" x14ac:dyDescent="0.25">
      <c r="A48" s="129" t="s">
        <v>2868</v>
      </c>
      <c r="B48" s="158" t="s">
        <v>4193</v>
      </c>
      <c r="C48" s="157"/>
      <c r="D48" s="157" t="s">
        <v>2829</v>
      </c>
      <c r="E48" s="159"/>
      <c r="F48" s="157" t="s">
        <v>2829</v>
      </c>
      <c r="G48" s="157"/>
      <c r="H48" s="157"/>
      <c r="I48" s="157" t="s">
        <v>2829</v>
      </c>
      <c r="J48" s="157"/>
      <c r="K48" s="157"/>
      <c r="L48" s="155"/>
      <c r="M48" s="156"/>
      <c r="N48" s="155"/>
      <c r="O48" s="156"/>
      <c r="Q48" s="156"/>
    </row>
    <row r="49" spans="1:18" x14ac:dyDescent="0.25">
      <c r="A49" s="128" t="s">
        <v>2869</v>
      </c>
      <c r="B49" s="154" t="s">
        <v>4194</v>
      </c>
      <c r="C49" s="153" t="s">
        <v>2829</v>
      </c>
      <c r="D49" s="153"/>
      <c r="E49" s="159"/>
      <c r="F49" s="153" t="s">
        <v>2829</v>
      </c>
      <c r="G49" s="153"/>
      <c r="H49" s="153"/>
      <c r="I49" s="153"/>
      <c r="J49" s="153" t="s">
        <v>2829</v>
      </c>
      <c r="K49" s="153"/>
      <c r="M49" s="156"/>
    </row>
    <row r="50" spans="1:18" x14ac:dyDescent="0.25">
      <c r="A50" s="129" t="s">
        <v>2870</v>
      </c>
      <c r="B50" s="158" t="s">
        <v>4195</v>
      </c>
      <c r="C50" s="157"/>
      <c r="D50" s="157" t="s">
        <v>2829</v>
      </c>
      <c r="E50" s="159"/>
      <c r="F50" s="157" t="s">
        <v>2829</v>
      </c>
      <c r="G50" s="157"/>
      <c r="H50" s="157"/>
      <c r="I50" s="157"/>
      <c r="J50" s="157" t="s">
        <v>2829</v>
      </c>
      <c r="K50" s="157"/>
      <c r="L50" s="155"/>
      <c r="M50" s="156"/>
      <c r="N50" s="155"/>
      <c r="O50" s="156"/>
      <c r="Q50" s="156"/>
    </row>
    <row r="51" spans="1:18" x14ac:dyDescent="0.25">
      <c r="A51" s="129"/>
      <c r="B51" s="158"/>
      <c r="C51" s="157"/>
      <c r="D51" s="157"/>
      <c r="E51" s="159"/>
      <c r="F51" s="157"/>
      <c r="G51" s="157"/>
      <c r="H51" s="157"/>
      <c r="I51" s="157"/>
      <c r="J51" s="157"/>
      <c r="K51" s="157"/>
      <c r="L51" s="155"/>
      <c r="M51" s="156"/>
      <c r="N51" s="155"/>
      <c r="O51" s="156"/>
      <c r="Q51" s="156"/>
    </row>
    <row r="52" spans="1:18" x14ac:dyDescent="0.25">
      <c r="A52" s="132" t="s">
        <v>2871</v>
      </c>
      <c r="B52" s="158"/>
      <c r="C52" s="166"/>
      <c r="D52" s="166"/>
      <c r="E52" s="159"/>
      <c r="F52" s="166"/>
      <c r="G52" s="166"/>
      <c r="H52" s="166"/>
      <c r="I52" s="166"/>
      <c r="J52" s="166"/>
      <c r="K52" s="166"/>
    </row>
    <row r="53" spans="1:18" x14ac:dyDescent="0.25">
      <c r="A53" s="129" t="s">
        <v>2872</v>
      </c>
      <c r="B53" s="297" t="s">
        <v>5095</v>
      </c>
      <c r="C53" s="157" t="s">
        <v>2829</v>
      </c>
      <c r="D53" s="157"/>
      <c r="E53" s="159"/>
      <c r="F53" s="157" t="s">
        <v>2829</v>
      </c>
      <c r="G53" s="157"/>
      <c r="H53" s="157"/>
      <c r="I53" s="157" t="s">
        <v>2829</v>
      </c>
      <c r="J53" s="157"/>
      <c r="K53" s="157"/>
      <c r="L53" s="155"/>
      <c r="M53" s="156"/>
      <c r="N53" s="155"/>
      <c r="O53" s="156"/>
      <c r="Q53" s="156"/>
    </row>
    <row r="54" spans="1:18" x14ac:dyDescent="0.25">
      <c r="A54" s="129"/>
      <c r="B54" s="158"/>
      <c r="C54" s="157"/>
      <c r="D54" s="157"/>
      <c r="E54" s="159"/>
      <c r="F54" s="157"/>
      <c r="G54" s="157"/>
      <c r="H54" s="157"/>
      <c r="I54" s="157"/>
      <c r="J54" s="157"/>
      <c r="K54" s="157"/>
      <c r="L54" s="155"/>
      <c r="M54" s="156"/>
      <c r="N54" s="155"/>
      <c r="O54" s="156"/>
      <c r="Q54" s="156"/>
    </row>
    <row r="55" spans="1:18" x14ac:dyDescent="0.25">
      <c r="A55" s="132" t="s">
        <v>2873</v>
      </c>
      <c r="B55" s="158"/>
      <c r="C55" s="166"/>
      <c r="D55" s="166"/>
      <c r="E55" s="159"/>
      <c r="F55" s="166"/>
      <c r="G55" s="166"/>
      <c r="H55" s="166"/>
      <c r="I55" s="166"/>
      <c r="J55" s="166"/>
      <c r="K55" s="166"/>
    </row>
    <row r="56" spans="1:18" x14ac:dyDescent="0.25">
      <c r="A56" s="128" t="s">
        <v>2874</v>
      </c>
      <c r="B56" s="154" t="s">
        <v>2875</v>
      </c>
      <c r="C56" s="153" t="s">
        <v>1745</v>
      </c>
      <c r="D56" s="153"/>
      <c r="E56" s="159"/>
      <c r="F56" s="153" t="s">
        <v>2829</v>
      </c>
      <c r="G56" s="153"/>
      <c r="H56" s="153"/>
      <c r="I56" s="153" t="s">
        <v>2829</v>
      </c>
      <c r="J56" s="153"/>
      <c r="K56" s="153"/>
    </row>
    <row r="57" spans="1:18" x14ac:dyDescent="0.25">
      <c r="A57" s="129" t="s">
        <v>2876</v>
      </c>
      <c r="B57" s="158" t="s">
        <v>2877</v>
      </c>
      <c r="C57" s="157" t="s">
        <v>1745</v>
      </c>
      <c r="D57" s="157"/>
      <c r="E57" s="159"/>
      <c r="F57" s="157" t="s">
        <v>2829</v>
      </c>
      <c r="G57" s="157"/>
      <c r="H57" s="157"/>
      <c r="I57" s="157"/>
      <c r="J57" s="157" t="s">
        <v>2829</v>
      </c>
      <c r="K57" s="157"/>
      <c r="L57" s="155"/>
      <c r="M57" s="156"/>
      <c r="N57" s="155"/>
      <c r="O57" s="156"/>
      <c r="Q57" s="156"/>
    </row>
    <row r="58" spans="1:18" x14ac:dyDescent="0.25">
      <c r="A58" s="129"/>
      <c r="B58" s="158"/>
      <c r="C58" s="157"/>
      <c r="D58" s="157"/>
      <c r="E58" s="159"/>
      <c r="F58" s="157"/>
      <c r="G58" s="157"/>
      <c r="H58" s="157"/>
      <c r="I58" s="157"/>
      <c r="J58" s="157"/>
      <c r="K58" s="157"/>
      <c r="L58" s="155"/>
      <c r="M58" s="156"/>
      <c r="N58" s="155"/>
      <c r="O58" s="156"/>
      <c r="Q58" s="156"/>
    </row>
    <row r="59" spans="1:18" x14ac:dyDescent="0.25">
      <c r="A59" s="132" t="s">
        <v>2878</v>
      </c>
      <c r="B59" s="158"/>
      <c r="C59" s="166"/>
      <c r="D59" s="166"/>
      <c r="E59" s="159"/>
      <c r="F59" s="166"/>
      <c r="G59" s="166"/>
      <c r="H59" s="166"/>
      <c r="I59" s="166"/>
      <c r="J59" s="166"/>
      <c r="K59" s="166"/>
    </row>
    <row r="60" spans="1:18" x14ac:dyDescent="0.25">
      <c r="A60" s="129" t="s">
        <v>2879</v>
      </c>
      <c r="B60" s="158" t="s">
        <v>2880</v>
      </c>
      <c r="C60" s="157" t="s">
        <v>1745</v>
      </c>
      <c r="D60" s="157"/>
      <c r="E60" s="159"/>
      <c r="F60" s="157" t="s">
        <v>1745</v>
      </c>
      <c r="G60" s="157"/>
      <c r="H60" s="157"/>
      <c r="I60" s="157"/>
      <c r="J60" s="157"/>
      <c r="K60" s="157"/>
      <c r="L60" s="155"/>
      <c r="M60" s="156"/>
      <c r="N60" s="155"/>
      <c r="O60" s="156"/>
      <c r="Q60" s="156"/>
    </row>
    <row r="61" spans="1:18" x14ac:dyDescent="0.25">
      <c r="A61" s="138"/>
      <c r="B61" s="161"/>
      <c r="C61" s="162"/>
      <c r="D61" s="155"/>
      <c r="F61" s="155"/>
      <c r="G61" s="155"/>
      <c r="H61" s="155"/>
      <c r="I61" s="155"/>
      <c r="J61" s="155"/>
      <c r="K61" s="155"/>
      <c r="L61" s="155"/>
      <c r="M61" s="156"/>
      <c r="N61" s="155"/>
      <c r="O61" s="156"/>
      <c r="Q61" s="156"/>
    </row>
    <row r="62" spans="1:18" x14ac:dyDescent="0.25">
      <c r="A62" s="138"/>
      <c r="B62" s="161"/>
      <c r="C62" s="162"/>
      <c r="D62" s="155"/>
      <c r="F62" s="155"/>
      <c r="G62" s="155"/>
      <c r="H62" s="155"/>
      <c r="I62" s="155"/>
      <c r="J62" s="155"/>
      <c r="K62" s="155"/>
      <c r="L62" s="155"/>
      <c r="M62" s="156"/>
      <c r="N62" s="155"/>
      <c r="O62" s="156"/>
      <c r="Q62" s="156"/>
    </row>
    <row r="63" spans="1:18" x14ac:dyDescent="0.25">
      <c r="A63" s="138"/>
      <c r="B63" s="161"/>
      <c r="C63" s="678" t="s">
        <v>2881</v>
      </c>
      <c r="D63" s="678"/>
      <c r="E63" s="159"/>
      <c r="F63" s="678" t="s">
        <v>2818</v>
      </c>
      <c r="G63" s="679"/>
      <c r="H63" s="679"/>
      <c r="I63" s="679"/>
      <c r="J63" s="679"/>
      <c r="K63" s="157"/>
      <c r="M63" s="683" t="s">
        <v>2882</v>
      </c>
      <c r="N63" s="422"/>
      <c r="O63" s="423"/>
      <c r="Q63" s="216" t="s">
        <v>707</v>
      </c>
      <c r="R63" s="216"/>
    </row>
    <row r="64" spans="1:18" ht="44.25" customHeight="1" x14ac:dyDescent="0.25">
      <c r="A64" s="167" t="s">
        <v>900</v>
      </c>
      <c r="B64" s="164"/>
      <c r="C64" s="144" t="s">
        <v>1751</v>
      </c>
      <c r="D64" s="144" t="s">
        <v>1752</v>
      </c>
      <c r="E64" s="143"/>
      <c r="F64" s="144" t="s">
        <v>2824</v>
      </c>
      <c r="G64" s="144" t="s">
        <v>2825</v>
      </c>
      <c r="H64" s="144" t="s">
        <v>3182</v>
      </c>
      <c r="I64" s="144"/>
      <c r="J64" s="145" t="s">
        <v>2966</v>
      </c>
      <c r="K64" s="145" t="s">
        <v>2967</v>
      </c>
      <c r="L64" s="145"/>
      <c r="M64" s="144" t="s">
        <v>2883</v>
      </c>
      <c r="N64" s="144" t="s">
        <v>2884</v>
      </c>
      <c r="O64" s="144" t="s">
        <v>2885</v>
      </c>
      <c r="P64" s="146"/>
      <c r="Q64" s="144" t="s">
        <v>1751</v>
      </c>
      <c r="R64" s="144" t="s">
        <v>1752</v>
      </c>
    </row>
    <row r="65" spans="1:18" x14ac:dyDescent="0.25">
      <c r="A65" s="139" t="s">
        <v>2886</v>
      </c>
      <c r="B65" s="165"/>
      <c r="C65" s="157"/>
      <c r="D65" s="157"/>
      <c r="E65" s="159"/>
      <c r="F65" s="157"/>
      <c r="G65" s="157"/>
      <c r="H65" s="157"/>
      <c r="I65" s="157"/>
      <c r="J65" s="166"/>
      <c r="K65" s="166"/>
      <c r="L65" s="166"/>
      <c r="M65" s="157"/>
      <c r="N65" s="157"/>
      <c r="O65" s="157"/>
      <c r="Q65" s="157"/>
      <c r="R65" s="157"/>
    </row>
    <row r="66" spans="1:18" ht="39.6" x14ac:dyDescent="0.25">
      <c r="A66" s="128" t="s">
        <v>2887</v>
      </c>
      <c r="B66" s="212" t="s">
        <v>3786</v>
      </c>
      <c r="C66" s="153" t="s">
        <v>2829</v>
      </c>
      <c r="D66" s="153"/>
      <c r="E66" s="159"/>
      <c r="F66" s="153" t="s">
        <v>2829</v>
      </c>
      <c r="G66" s="153"/>
      <c r="H66" s="153"/>
      <c r="I66" s="153"/>
      <c r="J66" s="153" t="s">
        <v>2829</v>
      </c>
      <c r="K66" s="153"/>
      <c r="L66" s="153"/>
      <c r="M66" s="153" t="s">
        <v>2829</v>
      </c>
      <c r="N66" s="153"/>
      <c r="O66" s="153"/>
      <c r="Q66" s="153" t="s">
        <v>2829</v>
      </c>
      <c r="R66" s="153"/>
    </row>
    <row r="67" spans="1:18" ht="26.4" x14ac:dyDescent="0.25">
      <c r="A67" s="129" t="s">
        <v>2888</v>
      </c>
      <c r="B67" s="213" t="s">
        <v>3779</v>
      </c>
      <c r="C67" s="157" t="s">
        <v>2829</v>
      </c>
      <c r="D67" s="157"/>
      <c r="E67" s="159"/>
      <c r="F67" s="157"/>
      <c r="G67" s="157"/>
      <c r="H67" s="157" t="s">
        <v>2829</v>
      </c>
      <c r="I67" s="157"/>
      <c r="J67" s="157" t="s">
        <v>2829</v>
      </c>
      <c r="K67" s="157"/>
      <c r="L67" s="157"/>
      <c r="M67" s="157" t="s">
        <v>2829</v>
      </c>
      <c r="N67" s="166"/>
      <c r="O67" s="157"/>
      <c r="Q67" s="157"/>
      <c r="R67" s="157" t="s">
        <v>2829</v>
      </c>
    </row>
    <row r="68" spans="1:18" ht="29.25" customHeight="1" x14ac:dyDescent="0.25">
      <c r="A68" s="128" t="s">
        <v>2889</v>
      </c>
      <c r="B68" s="212" t="s">
        <v>3776</v>
      </c>
      <c r="C68" s="153"/>
      <c r="D68" s="153" t="s">
        <v>2829</v>
      </c>
      <c r="E68" s="159"/>
      <c r="F68" s="153" t="s">
        <v>2829</v>
      </c>
      <c r="G68" s="153"/>
      <c r="H68" s="153" t="s">
        <v>2829</v>
      </c>
      <c r="I68" s="153"/>
      <c r="J68" s="153"/>
      <c r="K68" s="153" t="s">
        <v>2829</v>
      </c>
      <c r="L68" s="153"/>
      <c r="M68" s="153" t="s">
        <v>2829</v>
      </c>
      <c r="N68" s="153"/>
      <c r="O68" s="153"/>
      <c r="Q68" s="153" t="s">
        <v>2829</v>
      </c>
      <c r="R68" s="153" t="s">
        <v>2829</v>
      </c>
    </row>
    <row r="69" spans="1:18" ht="30" customHeight="1" x14ac:dyDescent="0.25">
      <c r="A69" s="129" t="s">
        <v>2890</v>
      </c>
      <c r="B69" s="213" t="s">
        <v>3777</v>
      </c>
      <c r="C69" s="157"/>
      <c r="D69" s="157" t="s">
        <v>2829</v>
      </c>
      <c r="E69" s="159"/>
      <c r="F69" s="157"/>
      <c r="G69" s="157" t="s">
        <v>2829</v>
      </c>
      <c r="H69" s="157"/>
      <c r="I69" s="157"/>
      <c r="J69" s="157"/>
      <c r="K69" s="157" t="s">
        <v>2829</v>
      </c>
      <c r="L69" s="157"/>
      <c r="M69" s="157"/>
      <c r="N69" s="166" t="s">
        <v>2829</v>
      </c>
      <c r="O69" s="157"/>
      <c r="Q69" s="157"/>
      <c r="R69" s="157" t="s">
        <v>2829</v>
      </c>
    </row>
    <row r="70" spans="1:18" ht="42" customHeight="1" x14ac:dyDescent="0.25">
      <c r="A70" s="217" t="s">
        <v>3775</v>
      </c>
      <c r="B70" s="218" t="s">
        <v>3778</v>
      </c>
      <c r="C70" s="219"/>
      <c r="D70" s="219" t="s">
        <v>2829</v>
      </c>
      <c r="E70" s="159"/>
      <c r="F70" s="219"/>
      <c r="G70" s="219" t="s">
        <v>2829</v>
      </c>
      <c r="H70" s="219"/>
      <c r="I70" s="219"/>
      <c r="J70" s="219" t="s">
        <v>2829</v>
      </c>
      <c r="K70" s="219"/>
      <c r="L70" s="219"/>
      <c r="M70" s="219"/>
      <c r="N70" s="219" t="s">
        <v>2829</v>
      </c>
      <c r="O70" s="219"/>
      <c r="Q70" s="219"/>
      <c r="R70" s="219" t="s">
        <v>2829</v>
      </c>
    </row>
    <row r="71" spans="1:18" ht="39.6" x14ac:dyDescent="0.25">
      <c r="A71" s="129" t="s">
        <v>2891</v>
      </c>
      <c r="B71" s="213" t="s">
        <v>3787</v>
      </c>
      <c r="C71" s="157"/>
      <c r="D71" s="157" t="s">
        <v>2829</v>
      </c>
      <c r="E71" s="159"/>
      <c r="F71" s="157" t="s">
        <v>1745</v>
      </c>
      <c r="G71" s="157"/>
      <c r="H71" s="157" t="s">
        <v>2829</v>
      </c>
      <c r="I71" s="157"/>
      <c r="J71" s="157" t="s">
        <v>2829</v>
      </c>
      <c r="K71" s="157"/>
      <c r="L71" s="157"/>
      <c r="M71" s="157"/>
      <c r="N71" s="157" t="s">
        <v>2829</v>
      </c>
      <c r="O71" s="157"/>
      <c r="Q71" s="157"/>
      <c r="R71" s="157" t="s">
        <v>2829</v>
      </c>
    </row>
    <row r="72" spans="1:18" ht="39.6" x14ac:dyDescent="0.25">
      <c r="A72" s="128" t="s">
        <v>4560</v>
      </c>
      <c r="B72" s="276" t="s">
        <v>4561</v>
      </c>
      <c r="C72" s="277" t="s">
        <v>2829</v>
      </c>
      <c r="D72" s="153"/>
      <c r="E72" s="159"/>
      <c r="F72" s="153" t="s">
        <v>2829</v>
      </c>
      <c r="G72" s="153"/>
      <c r="H72" s="153"/>
      <c r="I72" s="153"/>
      <c r="J72" s="153" t="s">
        <v>2829</v>
      </c>
      <c r="K72" s="153"/>
      <c r="L72" s="153"/>
      <c r="M72" s="277" t="s">
        <v>2829</v>
      </c>
      <c r="N72" s="153"/>
      <c r="O72" s="153"/>
      <c r="Q72" s="219" t="s">
        <v>2829</v>
      </c>
      <c r="R72" s="219"/>
    </row>
    <row r="73" spans="1:18" ht="52.8" x14ac:dyDescent="0.25">
      <c r="A73" s="129" t="s">
        <v>2892</v>
      </c>
      <c r="B73" s="213" t="s">
        <v>3788</v>
      </c>
      <c r="C73" s="157"/>
      <c r="D73" s="157" t="s">
        <v>2829</v>
      </c>
      <c r="E73" s="159"/>
      <c r="F73" s="157" t="s">
        <v>2829</v>
      </c>
      <c r="G73" s="157"/>
      <c r="H73" s="157"/>
      <c r="I73" s="157"/>
      <c r="J73" s="157" t="s">
        <v>2829</v>
      </c>
      <c r="K73" s="157"/>
      <c r="L73" s="157"/>
      <c r="M73" s="157"/>
      <c r="N73" s="157" t="s">
        <v>2829</v>
      </c>
      <c r="O73" s="157"/>
      <c r="Q73" s="157" t="s">
        <v>2829</v>
      </c>
      <c r="R73" s="157"/>
    </row>
    <row r="74" spans="1:18" x14ac:dyDescent="0.25">
      <c r="A74" s="129"/>
      <c r="B74" s="213"/>
      <c r="C74" s="157"/>
      <c r="D74" s="157"/>
      <c r="E74" s="159"/>
      <c r="F74" s="157"/>
      <c r="G74" s="157"/>
      <c r="H74" s="157"/>
      <c r="I74" s="157"/>
      <c r="J74" s="157"/>
      <c r="K74" s="157"/>
      <c r="L74" s="157"/>
      <c r="M74" s="157"/>
      <c r="N74" s="166"/>
      <c r="O74" s="157"/>
      <c r="Q74" s="157"/>
      <c r="R74" s="157"/>
    </row>
    <row r="75" spans="1:18" x14ac:dyDescent="0.25">
      <c r="A75" s="132" t="s">
        <v>2893</v>
      </c>
      <c r="B75" s="213"/>
      <c r="C75" s="166"/>
      <c r="D75" s="166"/>
      <c r="E75" s="159"/>
      <c r="F75" s="166"/>
      <c r="G75" s="166"/>
      <c r="H75" s="166"/>
      <c r="I75" s="166"/>
      <c r="J75" s="166"/>
      <c r="K75" s="166"/>
      <c r="L75" s="166"/>
      <c r="M75" s="166"/>
      <c r="N75" s="166"/>
      <c r="O75" s="166"/>
      <c r="Q75" s="166"/>
      <c r="R75" s="166"/>
    </row>
    <row r="76" spans="1:18" ht="41.25" customHeight="1" x14ac:dyDescent="0.25">
      <c r="A76" s="128" t="s">
        <v>2894</v>
      </c>
      <c r="B76" s="212" t="s">
        <v>3785</v>
      </c>
      <c r="C76" s="153"/>
      <c r="D76" s="153" t="s">
        <v>2829</v>
      </c>
      <c r="E76" s="159"/>
      <c r="F76" s="153" t="s">
        <v>2829</v>
      </c>
      <c r="G76" s="153"/>
      <c r="H76" s="153"/>
      <c r="I76" s="153"/>
      <c r="J76" s="153" t="s">
        <v>2829</v>
      </c>
      <c r="K76" s="153"/>
      <c r="L76" s="153"/>
      <c r="M76" s="153"/>
      <c r="N76" s="153"/>
      <c r="O76" s="153" t="s">
        <v>2829</v>
      </c>
      <c r="Q76" s="219" t="s">
        <v>2829</v>
      </c>
      <c r="R76" s="219"/>
    </row>
    <row r="77" spans="1:18" ht="26.4" x14ac:dyDescent="0.25">
      <c r="A77" s="157" t="s">
        <v>2895</v>
      </c>
      <c r="B77" s="213" t="s">
        <v>3780</v>
      </c>
      <c r="C77" s="157"/>
      <c r="D77" s="157" t="s">
        <v>2829</v>
      </c>
      <c r="E77" s="159"/>
      <c r="F77" s="157"/>
      <c r="G77" s="157"/>
      <c r="H77" s="157" t="s">
        <v>2829</v>
      </c>
      <c r="I77" s="157"/>
      <c r="J77" s="157" t="s">
        <v>2829</v>
      </c>
      <c r="K77" s="157"/>
      <c r="L77" s="157"/>
      <c r="M77" s="157"/>
      <c r="N77" s="166"/>
      <c r="O77" s="157" t="s">
        <v>2829</v>
      </c>
      <c r="Q77" s="157"/>
      <c r="R77" s="157" t="s">
        <v>2829</v>
      </c>
    </row>
    <row r="78" spans="1:18" ht="30" customHeight="1" x14ac:dyDescent="0.25">
      <c r="A78" s="153" t="s">
        <v>2896</v>
      </c>
      <c r="B78" s="212" t="s">
        <v>3781</v>
      </c>
      <c r="C78" s="153"/>
      <c r="D78" s="153" t="s">
        <v>2829</v>
      </c>
      <c r="E78" s="159"/>
      <c r="F78" s="153" t="s">
        <v>2829</v>
      </c>
      <c r="G78" s="153"/>
      <c r="H78" s="153" t="s">
        <v>2829</v>
      </c>
      <c r="I78" s="153"/>
      <c r="J78" s="153"/>
      <c r="K78" s="153" t="s">
        <v>2829</v>
      </c>
      <c r="L78" s="153"/>
      <c r="M78" s="153"/>
      <c r="N78" s="153"/>
      <c r="O78" s="153" t="s">
        <v>2829</v>
      </c>
      <c r="Q78" s="219" t="s">
        <v>2829</v>
      </c>
      <c r="R78" s="219" t="s">
        <v>2829</v>
      </c>
    </row>
    <row r="79" spans="1:18" ht="38.25" customHeight="1" x14ac:dyDescent="0.25">
      <c r="A79" s="157" t="s">
        <v>2897</v>
      </c>
      <c r="B79" s="213" t="s">
        <v>3782</v>
      </c>
      <c r="C79" s="157"/>
      <c r="D79" s="157" t="s">
        <v>2829</v>
      </c>
      <c r="E79" s="159"/>
      <c r="F79" s="157"/>
      <c r="G79" s="157" t="s">
        <v>2829</v>
      </c>
      <c r="H79" s="157"/>
      <c r="I79" s="157"/>
      <c r="J79" s="157"/>
      <c r="K79" s="157" t="s">
        <v>2829</v>
      </c>
      <c r="L79" s="157"/>
      <c r="M79" s="157"/>
      <c r="N79" s="166"/>
      <c r="O79" s="157" t="s">
        <v>2829</v>
      </c>
      <c r="Q79" s="157"/>
      <c r="R79" s="157" t="s">
        <v>2829</v>
      </c>
    </row>
    <row r="80" spans="1:18" ht="42" customHeight="1" x14ac:dyDescent="0.25">
      <c r="A80" s="219" t="s">
        <v>3783</v>
      </c>
      <c r="B80" s="218" t="s">
        <v>3784</v>
      </c>
      <c r="C80" s="219"/>
      <c r="D80" s="219" t="s">
        <v>2829</v>
      </c>
      <c r="E80" s="159"/>
      <c r="F80" s="219"/>
      <c r="G80" s="219" t="s">
        <v>2829</v>
      </c>
      <c r="H80" s="219"/>
      <c r="I80" s="219"/>
      <c r="J80" s="219" t="s">
        <v>2829</v>
      </c>
      <c r="K80" s="219"/>
      <c r="L80" s="219"/>
      <c r="M80" s="219"/>
      <c r="N80" s="219"/>
      <c r="O80" s="219"/>
      <c r="Q80" s="219"/>
      <c r="R80" s="219" t="s">
        <v>2829</v>
      </c>
    </row>
    <row r="81" spans="1:18" x14ac:dyDescent="0.25">
      <c r="A81" s="129"/>
      <c r="B81" s="213"/>
      <c r="C81" s="157"/>
      <c r="D81" s="157"/>
      <c r="E81" s="159"/>
      <c r="F81" s="157"/>
      <c r="G81" s="157"/>
      <c r="H81" s="157"/>
      <c r="I81" s="157"/>
      <c r="J81" s="157"/>
      <c r="K81" s="157"/>
      <c r="L81" s="157"/>
      <c r="M81" s="157"/>
      <c r="N81" s="166"/>
      <c r="O81" s="157"/>
      <c r="Q81" s="157"/>
      <c r="R81" s="157"/>
    </row>
    <row r="82" spans="1:18" x14ac:dyDescent="0.25">
      <c r="A82" s="134" t="s">
        <v>3833</v>
      </c>
      <c r="B82" s="213"/>
      <c r="C82" s="157"/>
      <c r="D82" s="157"/>
      <c r="E82" s="159"/>
      <c r="F82" s="157"/>
      <c r="G82" s="157"/>
      <c r="H82" s="157"/>
      <c r="I82" s="157"/>
      <c r="J82" s="157"/>
      <c r="K82" s="157"/>
      <c r="L82" s="157"/>
      <c r="M82" s="157"/>
      <c r="N82" s="166"/>
      <c r="O82" s="157"/>
      <c r="Q82" s="157"/>
      <c r="R82" s="157"/>
    </row>
    <row r="83" spans="1:18" ht="39.6" x14ac:dyDescent="0.25">
      <c r="A83" s="128" t="s">
        <v>2898</v>
      </c>
      <c r="B83" s="212" t="s">
        <v>3789</v>
      </c>
      <c r="C83" s="153"/>
      <c r="D83" s="153" t="s">
        <v>2829</v>
      </c>
      <c r="E83" s="159"/>
      <c r="F83" s="153" t="s">
        <v>2829</v>
      </c>
      <c r="G83" s="153"/>
      <c r="H83" s="153"/>
      <c r="I83" s="153"/>
      <c r="J83" s="153" t="s">
        <v>2829</v>
      </c>
      <c r="K83" s="153"/>
      <c r="L83" s="153"/>
      <c r="M83" s="153"/>
      <c r="N83" s="153"/>
      <c r="O83" s="153" t="s">
        <v>2829</v>
      </c>
      <c r="Q83" s="219" t="s">
        <v>2829</v>
      </c>
      <c r="R83" s="219"/>
    </row>
    <row r="84" spans="1:18" x14ac:dyDescent="0.25">
      <c r="A84" s="133"/>
      <c r="B84" s="213"/>
      <c r="C84" s="157"/>
      <c r="D84" s="157"/>
      <c r="E84" s="159"/>
      <c r="F84" s="157"/>
      <c r="G84" s="157"/>
      <c r="H84" s="157"/>
      <c r="I84" s="157"/>
      <c r="J84" s="157"/>
      <c r="K84" s="157"/>
      <c r="L84" s="157"/>
      <c r="M84" s="157"/>
      <c r="N84" s="157"/>
      <c r="O84" s="157"/>
      <c r="Q84" s="157"/>
      <c r="R84" s="157"/>
    </row>
    <row r="85" spans="1:18" x14ac:dyDescent="0.25">
      <c r="A85" s="134" t="s">
        <v>2899</v>
      </c>
      <c r="B85" s="213"/>
      <c r="C85" s="157"/>
      <c r="D85" s="157"/>
      <c r="E85" s="159"/>
      <c r="F85" s="157"/>
      <c r="G85" s="157"/>
      <c r="H85" s="157"/>
      <c r="I85" s="157"/>
      <c r="J85" s="157"/>
      <c r="K85" s="157"/>
      <c r="L85" s="157"/>
      <c r="M85" s="157"/>
      <c r="N85" s="157"/>
      <c r="O85" s="157"/>
      <c r="Q85" s="157"/>
      <c r="R85" s="157"/>
    </row>
    <row r="86" spans="1:18" x14ac:dyDescent="0.25">
      <c r="A86" s="129" t="s">
        <v>2900</v>
      </c>
      <c r="B86" s="213" t="s">
        <v>4923</v>
      </c>
      <c r="C86" s="157"/>
      <c r="D86" s="157"/>
      <c r="E86" s="159"/>
      <c r="F86" s="157"/>
      <c r="G86" s="157"/>
      <c r="H86" s="157"/>
      <c r="I86" s="157"/>
      <c r="J86" s="157"/>
      <c r="K86" s="157"/>
      <c r="L86" s="157"/>
      <c r="M86" s="157"/>
      <c r="N86" s="166"/>
      <c r="O86" s="157"/>
      <c r="Q86" s="157"/>
      <c r="R86" s="157"/>
    </row>
    <row r="87" spans="1:18" x14ac:dyDescent="0.25">
      <c r="A87" s="128" t="s">
        <v>2901</v>
      </c>
      <c r="B87" s="218" t="s">
        <v>2200</v>
      </c>
      <c r="C87" s="219"/>
      <c r="D87" s="219"/>
      <c r="E87" s="159"/>
      <c r="F87" s="219"/>
      <c r="G87" s="219"/>
      <c r="H87" s="219"/>
      <c r="I87" s="219"/>
      <c r="J87" s="219"/>
      <c r="K87" s="219"/>
      <c r="L87" s="219"/>
      <c r="M87" s="219"/>
      <c r="N87" s="219"/>
      <c r="O87" s="219"/>
      <c r="Q87" s="219"/>
      <c r="R87" s="219"/>
    </row>
    <row r="88" spans="1:18" x14ac:dyDescent="0.25">
      <c r="A88" s="129" t="s">
        <v>2902</v>
      </c>
      <c r="B88" s="213" t="s">
        <v>2903</v>
      </c>
      <c r="C88" s="157"/>
      <c r="D88" s="157"/>
      <c r="E88" s="159"/>
      <c r="F88" s="157"/>
      <c r="G88" s="157"/>
      <c r="H88" s="157"/>
      <c r="I88" s="157"/>
      <c r="J88" s="157"/>
      <c r="K88" s="157"/>
      <c r="L88" s="157"/>
      <c r="M88" s="157"/>
      <c r="N88" s="166"/>
      <c r="O88" s="157"/>
      <c r="Q88" s="157"/>
      <c r="R88" s="157"/>
    </row>
    <row r="89" spans="1:18" x14ac:dyDescent="0.25">
      <c r="A89" s="136"/>
      <c r="B89" s="161"/>
      <c r="C89" s="162"/>
      <c r="D89" s="155"/>
      <c r="F89" s="155"/>
      <c r="G89" s="155"/>
      <c r="H89" s="155"/>
      <c r="I89" s="155"/>
      <c r="J89" s="155"/>
      <c r="K89" s="155"/>
      <c r="L89" s="155"/>
      <c r="M89" s="156"/>
      <c r="N89" s="155"/>
      <c r="O89" s="156"/>
      <c r="Q89" s="156"/>
    </row>
    <row r="90" spans="1:18" hidden="1" x14ac:dyDescent="0.25">
      <c r="A90" s="134" t="s">
        <v>4618</v>
      </c>
      <c r="B90" s="213"/>
      <c r="C90" s="157"/>
      <c r="D90" s="157"/>
      <c r="E90" s="159"/>
      <c r="F90" s="157"/>
      <c r="G90" s="157"/>
      <c r="H90" s="157"/>
      <c r="I90" s="157"/>
      <c r="J90" s="157"/>
      <c r="K90" s="157"/>
      <c r="L90" s="157"/>
      <c r="M90" s="157"/>
      <c r="N90" s="157"/>
      <c r="O90" s="157"/>
      <c r="Q90" s="157"/>
      <c r="R90" s="157"/>
    </row>
    <row r="91" spans="1:18" ht="93.75" hidden="1" customHeight="1" x14ac:dyDescent="0.25">
      <c r="A91" s="282" t="s">
        <v>4619</v>
      </c>
      <c r="B91" s="283" t="s">
        <v>4625</v>
      </c>
      <c r="C91" s="157"/>
      <c r="D91" s="157"/>
      <c r="E91" s="159"/>
      <c r="F91" s="157"/>
      <c r="G91" s="287" t="s">
        <v>2829</v>
      </c>
      <c r="H91" s="157"/>
      <c r="I91" s="157"/>
      <c r="J91" s="287" t="s">
        <v>2829</v>
      </c>
      <c r="K91" s="157"/>
      <c r="L91" s="157"/>
      <c r="M91" s="157"/>
      <c r="N91" s="166"/>
      <c r="O91" s="157"/>
      <c r="Q91" s="157"/>
      <c r="R91" s="157"/>
    </row>
    <row r="92" spans="1:18" ht="70.5" hidden="1" customHeight="1" x14ac:dyDescent="0.25">
      <c r="A92" s="284" t="s">
        <v>4620</v>
      </c>
      <c r="B92" s="285" t="s">
        <v>4626</v>
      </c>
      <c r="C92" s="219"/>
      <c r="D92" s="219"/>
      <c r="E92" s="159"/>
      <c r="F92" s="219"/>
      <c r="G92" s="288" t="s">
        <v>2829</v>
      </c>
      <c r="H92" s="219"/>
      <c r="I92" s="219"/>
      <c r="J92" s="288" t="s">
        <v>2829</v>
      </c>
      <c r="K92" s="219"/>
      <c r="L92" s="219"/>
      <c r="M92" s="219"/>
      <c r="N92" s="219"/>
      <c r="O92" s="219"/>
      <c r="Q92" s="219"/>
      <c r="R92" s="219"/>
    </row>
    <row r="93" spans="1:18" x14ac:dyDescent="0.25">
      <c r="A93" s="136"/>
      <c r="B93" s="161"/>
      <c r="C93" s="162"/>
      <c r="D93" s="155"/>
      <c r="F93" s="155"/>
      <c r="G93" s="155"/>
      <c r="H93" s="155"/>
      <c r="I93" s="155"/>
      <c r="J93" s="155"/>
      <c r="K93" s="155"/>
      <c r="L93" s="155"/>
      <c r="M93" s="156"/>
      <c r="N93" s="155"/>
      <c r="O93" s="156"/>
      <c r="Q93" s="156"/>
    </row>
    <row r="94" spans="1:18" x14ac:dyDescent="0.25">
      <c r="A94" s="136"/>
      <c r="B94" s="161"/>
      <c r="C94" s="162"/>
      <c r="D94" s="155"/>
      <c r="F94" s="155"/>
      <c r="G94" s="155"/>
      <c r="H94" s="155"/>
      <c r="I94" s="155"/>
      <c r="J94" s="155"/>
      <c r="K94" s="155"/>
      <c r="L94" s="155"/>
      <c r="M94" s="156"/>
      <c r="N94" s="155"/>
      <c r="O94" s="156"/>
      <c r="Q94" s="156"/>
    </row>
    <row r="95" spans="1:18" x14ac:dyDescent="0.25">
      <c r="A95" s="163" t="s">
        <v>2904</v>
      </c>
      <c r="B95" s="168"/>
      <c r="C95" s="678" t="s">
        <v>2816</v>
      </c>
      <c r="D95" s="678"/>
      <c r="E95" s="159"/>
      <c r="F95" s="674" t="s">
        <v>2905</v>
      </c>
      <c r="G95" s="674"/>
      <c r="H95" s="169"/>
    </row>
    <row r="96" spans="1:18" ht="38.25" customHeight="1" x14ac:dyDescent="0.25">
      <c r="A96" s="140" t="s">
        <v>2906</v>
      </c>
      <c r="B96" s="165"/>
      <c r="C96" s="144" t="s">
        <v>2820</v>
      </c>
      <c r="D96" s="144" t="s">
        <v>2821</v>
      </c>
      <c r="E96" s="143"/>
      <c r="F96" s="144" t="s">
        <v>2907</v>
      </c>
      <c r="G96" s="144" t="s">
        <v>2908</v>
      </c>
      <c r="H96" s="170"/>
      <c r="I96" s="171"/>
      <c r="J96" s="171"/>
      <c r="K96" s="171"/>
      <c r="L96" s="171"/>
      <c r="M96" s="172"/>
      <c r="N96" s="171"/>
      <c r="O96" s="172"/>
      <c r="P96" s="172"/>
      <c r="Q96" s="172"/>
    </row>
    <row r="97" spans="1:17" x14ac:dyDescent="0.25">
      <c r="A97" s="128" t="s">
        <v>2909</v>
      </c>
      <c r="B97" s="154" t="s">
        <v>709</v>
      </c>
      <c r="C97" s="153"/>
      <c r="D97" s="153" t="s">
        <v>2829</v>
      </c>
      <c r="E97" s="159"/>
      <c r="F97" s="153" t="s">
        <v>2829</v>
      </c>
      <c r="G97" s="153"/>
      <c r="H97" s="162"/>
      <c r="I97" s="155"/>
      <c r="J97" s="155"/>
      <c r="K97" s="155"/>
      <c r="L97" s="155"/>
      <c r="M97" s="156"/>
      <c r="N97" s="155"/>
      <c r="O97" s="156"/>
      <c r="Q97" s="156"/>
    </row>
    <row r="98" spans="1:17" x14ac:dyDescent="0.25">
      <c r="A98" s="129" t="s">
        <v>2910</v>
      </c>
      <c r="B98" s="158" t="s">
        <v>3169</v>
      </c>
      <c r="C98" s="157" t="s">
        <v>2829</v>
      </c>
      <c r="D98" s="157"/>
      <c r="E98" s="159"/>
      <c r="F98" s="157" t="s">
        <v>2829</v>
      </c>
      <c r="G98" s="157"/>
      <c r="H98" s="162"/>
      <c r="I98" s="155"/>
      <c r="J98" s="155"/>
      <c r="K98" s="155"/>
      <c r="L98" s="155"/>
      <c r="M98" s="156"/>
      <c r="N98" s="155"/>
      <c r="O98" s="156"/>
      <c r="Q98" s="156"/>
    </row>
    <row r="99" spans="1:17" x14ac:dyDescent="0.25">
      <c r="A99" s="129"/>
      <c r="B99" s="158"/>
      <c r="C99" s="157"/>
      <c r="D99" s="157"/>
      <c r="E99" s="159"/>
      <c r="F99" s="157"/>
      <c r="G99" s="157"/>
      <c r="H99" s="162"/>
      <c r="I99" s="155"/>
      <c r="J99" s="155"/>
      <c r="K99" s="155"/>
      <c r="L99" s="155"/>
      <c r="M99" s="156"/>
      <c r="N99" s="155"/>
      <c r="O99" s="156"/>
      <c r="Q99" s="156"/>
    </row>
    <row r="100" spans="1:17" x14ac:dyDescent="0.25">
      <c r="A100" s="128" t="s">
        <v>2911</v>
      </c>
      <c r="B100" s="154" t="s">
        <v>2912</v>
      </c>
      <c r="C100" s="153"/>
      <c r="D100" s="153" t="s">
        <v>2829</v>
      </c>
      <c r="E100" s="159"/>
      <c r="F100" s="153"/>
      <c r="G100" s="153" t="s">
        <v>2829</v>
      </c>
      <c r="H100" s="162"/>
      <c r="I100" s="155"/>
      <c r="J100" s="155"/>
      <c r="K100" s="155"/>
      <c r="L100" s="155"/>
      <c r="M100" s="156"/>
      <c r="N100" s="155"/>
      <c r="O100" s="156"/>
      <c r="Q100" s="156"/>
    </row>
    <row r="101" spans="1:17" x14ac:dyDescent="0.25">
      <c r="A101" s="129" t="s">
        <v>2913</v>
      </c>
      <c r="B101" s="158" t="s">
        <v>2914</v>
      </c>
      <c r="C101" s="157" t="s">
        <v>2829</v>
      </c>
      <c r="D101" s="157"/>
      <c r="E101" s="159"/>
      <c r="F101" s="157"/>
      <c r="G101" s="157" t="s">
        <v>2829</v>
      </c>
      <c r="H101" s="162"/>
      <c r="I101" s="155"/>
      <c r="J101" s="155"/>
      <c r="K101" s="155"/>
      <c r="L101" s="155"/>
      <c r="M101" s="156"/>
      <c r="N101" s="155"/>
      <c r="O101" s="156"/>
      <c r="Q101" s="156"/>
    </row>
    <row r="102" spans="1:17" x14ac:dyDescent="0.25">
      <c r="A102" s="129"/>
      <c r="B102" s="158"/>
      <c r="C102" s="157"/>
      <c r="D102" s="157"/>
      <c r="E102" s="159"/>
      <c r="F102" s="157"/>
      <c r="G102" s="157"/>
      <c r="H102" s="162"/>
      <c r="I102" s="155"/>
      <c r="J102" s="155"/>
      <c r="K102" s="155"/>
      <c r="L102" s="155"/>
      <c r="M102" s="156"/>
      <c r="N102" s="155"/>
      <c r="O102" s="156"/>
      <c r="Q102" s="156"/>
    </row>
    <row r="103" spans="1:17" x14ac:dyDescent="0.25">
      <c r="A103" s="133"/>
      <c r="B103" s="158"/>
      <c r="C103" s="678" t="s">
        <v>2816</v>
      </c>
      <c r="D103" s="678"/>
      <c r="E103" s="159"/>
      <c r="F103" s="157"/>
      <c r="G103" s="157"/>
      <c r="H103" s="162"/>
      <c r="I103" s="155"/>
      <c r="J103" s="155"/>
      <c r="K103" s="155"/>
      <c r="L103" s="155"/>
      <c r="M103" s="156"/>
      <c r="N103" s="155"/>
      <c r="O103" s="156"/>
      <c r="Q103" s="156"/>
    </row>
    <row r="104" spans="1:17" x14ac:dyDescent="0.25">
      <c r="A104" s="134" t="s">
        <v>2915</v>
      </c>
      <c r="B104" s="158"/>
      <c r="C104" s="144" t="s">
        <v>2820</v>
      </c>
      <c r="D104" s="144" t="s">
        <v>2821</v>
      </c>
      <c r="E104" s="159"/>
      <c r="F104" s="157"/>
      <c r="G104" s="157"/>
      <c r="H104" s="162"/>
      <c r="I104" s="155"/>
      <c r="J104" s="155"/>
      <c r="K104" s="155"/>
      <c r="L104" s="155"/>
      <c r="M104" s="156"/>
      <c r="N104" s="155"/>
      <c r="O104" s="156"/>
      <c r="Q104" s="156"/>
    </row>
    <row r="105" spans="1:17" x14ac:dyDescent="0.25">
      <c r="A105" s="128" t="s">
        <v>2916</v>
      </c>
      <c r="B105" s="154" t="s">
        <v>1447</v>
      </c>
      <c r="C105" s="153" t="s">
        <v>2829</v>
      </c>
      <c r="D105" s="153"/>
      <c r="E105" s="159"/>
      <c r="F105" s="153"/>
      <c r="G105" s="153"/>
      <c r="H105" s="162"/>
      <c r="I105" s="155"/>
      <c r="J105" s="155"/>
      <c r="K105" s="155"/>
      <c r="L105" s="155"/>
      <c r="M105" s="156"/>
      <c r="N105" s="155"/>
      <c r="O105" s="156"/>
      <c r="Q105" s="156"/>
    </row>
    <row r="106" spans="1:17" x14ac:dyDescent="0.25">
      <c r="A106" s="129" t="s">
        <v>2917</v>
      </c>
      <c r="B106" s="158" t="s">
        <v>2918</v>
      </c>
      <c r="C106" s="157"/>
      <c r="D106" s="157" t="s">
        <v>2829</v>
      </c>
      <c r="E106" s="159"/>
      <c r="F106" s="157"/>
      <c r="G106" s="157"/>
      <c r="H106" s="162"/>
      <c r="I106" s="155"/>
      <c r="J106" s="155"/>
      <c r="K106" s="155"/>
      <c r="L106" s="155"/>
      <c r="M106" s="156"/>
      <c r="N106" s="155"/>
      <c r="O106" s="156"/>
      <c r="Q106" s="156"/>
    </row>
    <row r="107" spans="1:17" x14ac:dyDescent="0.25">
      <c r="A107" s="128" t="s">
        <v>2901</v>
      </c>
      <c r="B107" s="154" t="s">
        <v>2200</v>
      </c>
      <c r="C107" s="153"/>
      <c r="D107" s="153"/>
      <c r="E107" s="159"/>
      <c r="F107" s="153"/>
      <c r="G107" s="153"/>
      <c r="H107" s="162"/>
      <c r="I107" s="155"/>
      <c r="J107" s="155"/>
      <c r="K107" s="155"/>
      <c r="L107" s="155"/>
      <c r="M107" s="156"/>
      <c r="N107" s="155"/>
      <c r="O107" s="156"/>
      <c r="Q107" s="156"/>
    </row>
    <row r="108" spans="1:17" x14ac:dyDescent="0.25">
      <c r="A108" s="136"/>
      <c r="B108" s="161"/>
      <c r="C108" s="162"/>
      <c r="D108" s="162"/>
      <c r="E108" s="160"/>
      <c r="F108" s="162"/>
      <c r="G108" s="162"/>
      <c r="H108" s="162"/>
      <c r="I108" s="155"/>
      <c r="J108" s="155"/>
      <c r="K108" s="155"/>
      <c r="L108" s="155"/>
      <c r="M108" s="156"/>
      <c r="N108" s="155"/>
      <c r="O108" s="156"/>
      <c r="Q108" s="156"/>
    </row>
    <row r="109" spans="1:17" x14ac:dyDescent="0.25">
      <c r="A109" s="173" t="s">
        <v>2919</v>
      </c>
      <c r="B109" s="168"/>
      <c r="C109" s="169"/>
      <c r="D109" s="169"/>
      <c r="E109" s="160"/>
      <c r="F109" s="169"/>
      <c r="G109" s="169"/>
      <c r="H109" s="169"/>
    </row>
    <row r="110" spans="1:17" x14ac:dyDescent="0.25">
      <c r="A110" s="174" t="s">
        <v>2920</v>
      </c>
      <c r="B110" s="175"/>
    </row>
    <row r="111" spans="1:17" x14ac:dyDescent="0.25">
      <c r="A111" s="129" t="s">
        <v>2921</v>
      </c>
      <c r="B111" s="158" t="s">
        <v>2922</v>
      </c>
      <c r="C111" s="155"/>
      <c r="D111" s="155"/>
      <c r="F111" s="155"/>
      <c r="G111" s="155"/>
      <c r="H111" s="155"/>
      <c r="I111" s="155"/>
      <c r="J111" s="155"/>
      <c r="K111" s="155"/>
      <c r="L111" s="155"/>
      <c r="M111" s="156"/>
      <c r="N111" s="155"/>
      <c r="O111" s="156"/>
      <c r="Q111" s="156"/>
    </row>
    <row r="112" spans="1:17" x14ac:dyDescent="0.25">
      <c r="A112" s="129" t="s">
        <v>2923</v>
      </c>
      <c r="B112" s="297" t="s">
        <v>5138</v>
      </c>
      <c r="C112" s="155"/>
      <c r="D112" s="155"/>
      <c r="F112" s="155"/>
      <c r="G112" s="155"/>
      <c r="H112" s="155"/>
      <c r="I112" s="155"/>
      <c r="J112" s="155"/>
      <c r="K112" s="155"/>
      <c r="L112" s="155"/>
      <c r="M112" s="156"/>
      <c r="N112" s="155"/>
      <c r="O112" s="156"/>
      <c r="Q112" s="156"/>
    </row>
    <row r="113" spans="1:17" x14ac:dyDescent="0.25">
      <c r="A113" s="129" t="s">
        <v>2924</v>
      </c>
      <c r="B113" s="158" t="s">
        <v>2925</v>
      </c>
      <c r="C113" s="155"/>
      <c r="D113" s="155"/>
      <c r="F113" s="155"/>
      <c r="G113" s="155"/>
      <c r="H113" s="155"/>
      <c r="I113" s="155"/>
      <c r="J113" s="155"/>
      <c r="K113" s="155"/>
      <c r="L113" s="155"/>
      <c r="M113" s="156"/>
      <c r="N113" s="155"/>
      <c r="O113" s="156"/>
      <c r="Q113" s="156"/>
    </row>
    <row r="114" spans="1:17" x14ac:dyDescent="0.25">
      <c r="A114" s="136"/>
      <c r="B114" s="161"/>
      <c r="C114" s="155"/>
      <c r="D114" s="155"/>
      <c r="F114" s="155"/>
      <c r="G114" s="155"/>
      <c r="H114" s="155"/>
      <c r="I114" s="155"/>
      <c r="J114" s="155"/>
      <c r="K114" s="155"/>
      <c r="L114" s="155"/>
      <c r="M114" s="156"/>
      <c r="N114" s="155"/>
      <c r="O114" s="156"/>
      <c r="Q114" s="156"/>
    </row>
    <row r="115" spans="1:17" x14ac:dyDescent="0.25">
      <c r="A115" s="173" t="s">
        <v>2926</v>
      </c>
      <c r="B115" s="168"/>
    </row>
    <row r="116" spans="1:17" x14ac:dyDescent="0.25">
      <c r="A116" s="129" t="s">
        <v>2927</v>
      </c>
      <c r="B116" s="158" t="s">
        <v>2926</v>
      </c>
      <c r="C116" s="155"/>
      <c r="D116" s="155"/>
      <c r="F116" s="155"/>
      <c r="G116" s="155"/>
      <c r="H116" s="155"/>
      <c r="I116" s="155"/>
      <c r="J116" s="155"/>
      <c r="K116" s="155"/>
      <c r="L116" s="155"/>
      <c r="M116" s="156"/>
      <c r="N116" s="155"/>
      <c r="O116" s="156"/>
      <c r="Q116" s="156"/>
    </row>
    <row r="117" spans="1:17" x14ac:dyDescent="0.25">
      <c r="A117" s="129" t="s">
        <v>2928</v>
      </c>
      <c r="B117" s="158" t="s">
        <v>2929</v>
      </c>
      <c r="C117" s="155"/>
      <c r="D117" s="155"/>
      <c r="F117" s="155"/>
      <c r="G117" s="155"/>
      <c r="H117" s="155"/>
      <c r="I117" s="155"/>
      <c r="J117" s="155"/>
      <c r="K117" s="155"/>
      <c r="L117" s="155"/>
      <c r="M117" s="156"/>
      <c r="N117" s="155"/>
      <c r="O117" s="156"/>
      <c r="Q117" s="156"/>
    </row>
    <row r="118" spans="1:17" x14ac:dyDescent="0.25">
      <c r="A118" s="136"/>
      <c r="B118" s="161"/>
      <c r="C118" s="135"/>
      <c r="D118" s="135"/>
      <c r="E118" s="176"/>
      <c r="F118" s="162"/>
      <c r="G118" s="162"/>
      <c r="H118" s="155"/>
      <c r="I118" s="155"/>
      <c r="J118" s="155"/>
      <c r="K118" s="155"/>
      <c r="L118" s="155"/>
      <c r="M118" s="156"/>
      <c r="N118" s="155"/>
      <c r="O118" s="156"/>
      <c r="Q118" s="156"/>
    </row>
    <row r="119" spans="1:17" x14ac:dyDescent="0.25">
      <c r="A119" s="173" t="s">
        <v>2930</v>
      </c>
      <c r="B119" s="168"/>
      <c r="C119" s="155"/>
      <c r="D119" s="155"/>
      <c r="E119" s="278"/>
    </row>
    <row r="120" spans="1:17" x14ac:dyDescent="0.25">
      <c r="A120" s="137" t="s">
        <v>2931</v>
      </c>
      <c r="B120" s="165" t="s">
        <v>2932</v>
      </c>
      <c r="C120" s="155"/>
      <c r="D120" s="155"/>
      <c r="F120" s="155"/>
      <c r="G120" s="155"/>
      <c r="H120" s="155"/>
      <c r="I120" s="155"/>
      <c r="J120" s="155"/>
      <c r="K120" s="155"/>
      <c r="L120" s="155"/>
      <c r="M120" s="156"/>
      <c r="N120" s="155"/>
      <c r="O120" s="156"/>
      <c r="Q120" s="156"/>
    </row>
    <row r="121" spans="1:17" x14ac:dyDescent="0.25">
      <c r="A121" s="129" t="s">
        <v>2933</v>
      </c>
      <c r="B121" s="158" t="s">
        <v>2934</v>
      </c>
      <c r="C121" s="155"/>
      <c r="D121" s="155"/>
      <c r="F121" s="155"/>
      <c r="G121" s="155"/>
      <c r="H121" s="155"/>
      <c r="I121" s="155"/>
      <c r="J121" s="155"/>
      <c r="K121" s="155"/>
      <c r="L121" s="155"/>
      <c r="M121" s="156"/>
      <c r="N121" s="155"/>
      <c r="O121" s="156"/>
      <c r="Q121" s="156"/>
    </row>
    <row r="122" spans="1:17" x14ac:dyDescent="0.25">
      <c r="A122" s="129" t="s">
        <v>2935</v>
      </c>
      <c r="B122" s="158" t="s">
        <v>2936</v>
      </c>
      <c r="C122" s="155"/>
      <c r="D122" s="155"/>
      <c r="F122" s="155"/>
      <c r="G122" s="155"/>
      <c r="H122" s="155"/>
      <c r="I122" s="155"/>
      <c r="J122" s="155"/>
      <c r="K122" s="155"/>
      <c r="L122" s="155"/>
      <c r="M122" s="156"/>
      <c r="N122" s="155"/>
      <c r="O122" s="156"/>
      <c r="Q122" s="156"/>
    </row>
    <row r="123" spans="1:17" x14ac:dyDescent="0.25">
      <c r="A123" s="129" t="s">
        <v>2937</v>
      </c>
      <c r="B123" s="158" t="s">
        <v>2938</v>
      </c>
      <c r="C123" s="155"/>
      <c r="D123" s="155"/>
      <c r="F123" s="155"/>
      <c r="G123" s="155"/>
      <c r="H123" s="155"/>
      <c r="I123" s="155"/>
      <c r="J123" s="155"/>
      <c r="K123" s="155"/>
      <c r="L123" s="155"/>
      <c r="M123" s="156"/>
      <c r="N123" s="155"/>
      <c r="O123" s="156"/>
      <c r="Q123" s="156"/>
    </row>
    <row r="124" spans="1:17" x14ac:dyDescent="0.25">
      <c r="A124" s="129" t="s">
        <v>2939</v>
      </c>
      <c r="B124" s="158" t="s">
        <v>2940</v>
      </c>
      <c r="C124" s="155"/>
      <c r="D124" s="155"/>
      <c r="F124" s="155"/>
      <c r="G124" s="155"/>
      <c r="H124" s="155"/>
      <c r="I124" s="155"/>
      <c r="J124" s="155"/>
      <c r="K124" s="155"/>
      <c r="L124" s="155"/>
      <c r="M124" s="156"/>
      <c r="N124" s="155"/>
      <c r="O124" s="156"/>
      <c r="Q124" s="156"/>
    </row>
    <row r="125" spans="1:17" x14ac:dyDescent="0.25">
      <c r="A125" s="136"/>
      <c r="B125" s="161"/>
      <c r="C125" s="155"/>
      <c r="D125" s="155"/>
      <c r="F125" s="155"/>
      <c r="G125" s="155"/>
      <c r="H125" s="155"/>
      <c r="I125" s="155"/>
      <c r="J125" s="155"/>
      <c r="K125" s="155"/>
      <c r="L125" s="155"/>
      <c r="M125" s="156"/>
      <c r="N125" s="155"/>
      <c r="O125" s="156"/>
      <c r="Q125" s="156"/>
    </row>
    <row r="126" spans="1:17" x14ac:dyDescent="0.25">
      <c r="A126" s="136"/>
      <c r="B126" s="178" t="s">
        <v>3170</v>
      </c>
      <c r="C126" s="155"/>
      <c r="D126" s="155"/>
      <c r="F126" s="155"/>
      <c r="G126" s="155"/>
      <c r="H126" s="155"/>
      <c r="I126" s="155"/>
      <c r="J126" s="155"/>
      <c r="K126" s="155"/>
      <c r="L126" s="155"/>
      <c r="M126" s="156"/>
      <c r="N126" s="155"/>
      <c r="O126" s="156"/>
      <c r="Q126" s="156"/>
    </row>
    <row r="127" spans="1:17" ht="37.5" customHeight="1" x14ac:dyDescent="0.25">
      <c r="A127" s="136"/>
      <c r="B127" s="669" t="s">
        <v>3171</v>
      </c>
      <c r="C127" s="670"/>
      <c r="D127" s="670"/>
      <c r="F127" s="155"/>
      <c r="G127" s="155"/>
      <c r="H127" s="155"/>
      <c r="I127" s="155"/>
      <c r="J127" s="155"/>
      <c r="K127" s="155"/>
      <c r="L127" s="155"/>
      <c r="M127" s="156"/>
      <c r="N127" s="155"/>
      <c r="O127" s="156"/>
      <c r="Q127" s="156"/>
    </row>
    <row r="128" spans="1:17" ht="55.5" customHeight="1" x14ac:dyDescent="0.25">
      <c r="A128" s="136"/>
      <c r="B128" s="669" t="s">
        <v>3172</v>
      </c>
      <c r="C128" s="670"/>
      <c r="D128" s="670"/>
      <c r="F128" s="155"/>
      <c r="G128" s="155"/>
      <c r="H128" s="155"/>
      <c r="I128" s="155"/>
      <c r="J128" s="155"/>
      <c r="K128" s="155"/>
      <c r="L128" s="155"/>
      <c r="M128" s="156"/>
      <c r="N128" s="155"/>
      <c r="O128" s="156"/>
      <c r="Q128" s="156"/>
    </row>
    <row r="129" spans="1:24" ht="32.25" customHeight="1" x14ac:dyDescent="0.25">
      <c r="A129" s="136"/>
      <c r="B129" s="669" t="s">
        <v>3173</v>
      </c>
      <c r="C129" s="670"/>
      <c r="D129" s="670"/>
      <c r="F129" s="155"/>
      <c r="G129" s="155"/>
      <c r="H129" s="155"/>
      <c r="I129" s="155"/>
      <c r="J129" s="155"/>
      <c r="K129" s="155"/>
      <c r="L129" s="155"/>
      <c r="M129" s="156"/>
      <c r="N129" s="155"/>
      <c r="O129" s="156"/>
      <c r="Q129" s="156"/>
    </row>
    <row r="130" spans="1:24" ht="32.25" customHeight="1" x14ac:dyDescent="0.25">
      <c r="A130" s="136"/>
      <c r="B130" s="669" t="s">
        <v>3174</v>
      </c>
      <c r="C130" s="670"/>
      <c r="D130" s="670"/>
      <c r="F130" s="155"/>
      <c r="G130" s="155"/>
      <c r="H130" s="155"/>
      <c r="I130" s="155"/>
      <c r="J130" s="155"/>
      <c r="K130" s="155"/>
      <c r="L130" s="155"/>
      <c r="M130" s="156"/>
      <c r="N130" s="155"/>
      <c r="O130" s="156"/>
      <c r="Q130" s="156"/>
    </row>
    <row r="131" spans="1:24" ht="78.75" customHeight="1" x14ac:dyDescent="0.25">
      <c r="A131" s="136"/>
      <c r="B131" s="671" t="s">
        <v>3175</v>
      </c>
      <c r="C131" s="670"/>
      <c r="D131" s="670"/>
      <c r="F131" s="155"/>
      <c r="G131" s="155"/>
      <c r="H131" s="155"/>
      <c r="I131" s="155"/>
      <c r="J131" s="155"/>
      <c r="K131" s="155"/>
      <c r="L131" s="155"/>
      <c r="M131" s="156"/>
      <c r="N131" s="155"/>
      <c r="O131" s="156"/>
      <c r="Q131" s="156"/>
    </row>
    <row r="132" spans="1:24" x14ac:dyDescent="0.25">
      <c r="A132" s="136"/>
      <c r="B132" s="161"/>
      <c r="C132" s="155"/>
      <c r="D132" s="155"/>
      <c r="F132" s="155"/>
      <c r="G132" s="155"/>
      <c r="H132" s="155"/>
      <c r="I132" s="155"/>
      <c r="J132" s="155"/>
      <c r="K132" s="155"/>
      <c r="L132" s="155"/>
      <c r="M132" s="156"/>
      <c r="N132" s="155"/>
      <c r="O132" s="156"/>
      <c r="Q132" s="156"/>
    </row>
    <row r="133" spans="1:24" x14ac:dyDescent="0.25">
      <c r="B133" s="177" t="s">
        <v>708</v>
      </c>
    </row>
    <row r="134" spans="1:24" ht="66" customHeight="1" x14ac:dyDescent="0.25">
      <c r="A134" s="151"/>
      <c r="B134" s="671" t="s">
        <v>3176</v>
      </c>
      <c r="C134" s="670"/>
      <c r="D134" s="670"/>
    </row>
    <row r="135" spans="1:24" ht="52.5" customHeight="1" x14ac:dyDescent="0.25">
      <c r="A135" s="152"/>
      <c r="B135" s="671" t="s">
        <v>3177</v>
      </c>
      <c r="C135" s="670"/>
      <c r="D135" s="670"/>
    </row>
    <row r="136" spans="1:24" ht="39.75" customHeight="1" x14ac:dyDescent="0.25">
      <c r="A136" s="152"/>
      <c r="B136" s="671" t="s">
        <v>3178</v>
      </c>
      <c r="C136" s="670"/>
      <c r="D136" s="670"/>
    </row>
    <row r="137" spans="1:24" ht="81.75" customHeight="1" x14ac:dyDescent="0.25">
      <c r="A137" s="152"/>
      <c r="B137" s="671" t="s">
        <v>3179</v>
      </c>
      <c r="C137" s="670"/>
      <c r="D137" s="670"/>
    </row>
    <row r="138" spans="1:24" ht="81" customHeight="1" x14ac:dyDescent="0.25">
      <c r="A138" s="152"/>
      <c r="B138" s="671" t="s">
        <v>3175</v>
      </c>
      <c r="C138" s="670"/>
      <c r="D138" s="670"/>
    </row>
    <row r="139" spans="1:24" x14ac:dyDescent="0.25">
      <c r="A139" s="152"/>
      <c r="B139" s="152"/>
    </row>
    <row r="140" spans="1:24" s="82" customFormat="1" x14ac:dyDescent="0.25">
      <c r="B140" s="181" t="s">
        <v>3183</v>
      </c>
      <c r="C140" s="122"/>
      <c r="D140" s="122"/>
      <c r="E140" s="156"/>
      <c r="F140" s="122"/>
      <c r="G140" s="122"/>
      <c r="H140" s="122"/>
      <c r="I140" s="122"/>
      <c r="J140" s="122"/>
      <c r="K140" s="122"/>
      <c r="L140" s="122"/>
      <c r="N140" s="122"/>
      <c r="P140" s="156"/>
      <c r="T140" s="122"/>
      <c r="U140" s="122"/>
      <c r="V140" s="156"/>
      <c r="W140" s="155"/>
      <c r="X140" s="156"/>
    </row>
    <row r="141" spans="1:24" s="82" customFormat="1" ht="13.8" x14ac:dyDescent="0.25">
      <c r="B141" s="182" t="s">
        <v>3793</v>
      </c>
      <c r="C141" s="183"/>
      <c r="D141" s="183"/>
      <c r="E141" s="279"/>
      <c r="F141" s="122"/>
      <c r="G141" s="122"/>
      <c r="H141" s="122"/>
      <c r="I141" s="122"/>
      <c r="J141" s="122"/>
      <c r="K141" s="122"/>
      <c r="L141" s="122"/>
      <c r="N141" s="122"/>
      <c r="P141" s="156"/>
      <c r="T141" s="122"/>
      <c r="U141" s="122"/>
      <c r="V141" s="156"/>
      <c r="W141" s="155"/>
      <c r="X141" s="156"/>
    </row>
    <row r="142" spans="1:24" s="82" customFormat="1" ht="13.8" x14ac:dyDescent="0.25">
      <c r="B142" s="184" t="s">
        <v>3790</v>
      </c>
      <c r="C142" s="169"/>
      <c r="D142" s="169"/>
      <c r="E142" s="280"/>
      <c r="F142" s="122"/>
      <c r="G142" s="122"/>
      <c r="H142" s="122"/>
      <c r="I142" s="122"/>
      <c r="J142" s="122"/>
      <c r="K142" s="122"/>
      <c r="L142" s="122"/>
      <c r="N142" s="122"/>
      <c r="P142" s="156"/>
      <c r="T142" s="122"/>
      <c r="U142" s="122"/>
      <c r="V142" s="156"/>
      <c r="W142" s="155"/>
      <c r="X142" s="156"/>
    </row>
    <row r="143" spans="1:24" s="82" customFormat="1" ht="13.8" x14ac:dyDescent="0.25">
      <c r="B143" s="184" t="s">
        <v>3184</v>
      </c>
      <c r="C143" s="169"/>
      <c r="D143" s="169"/>
      <c r="E143" s="280"/>
      <c r="F143" s="122"/>
      <c r="G143" s="122"/>
      <c r="H143" s="122"/>
      <c r="I143" s="122"/>
      <c r="J143" s="122"/>
      <c r="K143" s="122"/>
      <c r="L143" s="122"/>
      <c r="N143" s="122"/>
      <c r="P143" s="156"/>
      <c r="T143" s="122"/>
      <c r="U143" s="122"/>
      <c r="V143" s="156"/>
      <c r="W143" s="155"/>
      <c r="X143" s="156"/>
    </row>
    <row r="144" spans="1:24" s="82" customFormat="1" ht="13.8" x14ac:dyDescent="0.25">
      <c r="B144" s="184" t="s">
        <v>3185</v>
      </c>
      <c r="C144" s="169"/>
      <c r="D144" s="169"/>
      <c r="E144" s="280"/>
      <c r="F144" s="122"/>
      <c r="G144" s="122"/>
      <c r="H144" s="122"/>
      <c r="I144" s="122"/>
      <c r="J144" s="122"/>
      <c r="K144" s="122"/>
      <c r="L144" s="122"/>
      <c r="N144" s="122"/>
      <c r="P144" s="156"/>
      <c r="T144" s="122"/>
      <c r="U144" s="122"/>
      <c r="V144" s="156"/>
      <c r="W144" s="155"/>
      <c r="X144" s="156"/>
    </row>
    <row r="145" spans="2:24" s="82" customFormat="1" ht="13.8" x14ac:dyDescent="0.25">
      <c r="B145" s="184" t="s">
        <v>3186</v>
      </c>
      <c r="C145" s="169"/>
      <c r="D145" s="169"/>
      <c r="E145" s="280"/>
      <c r="F145" s="122"/>
      <c r="G145" s="122"/>
      <c r="H145" s="122"/>
      <c r="I145" s="122"/>
      <c r="J145" s="122"/>
      <c r="K145" s="122"/>
      <c r="L145" s="122"/>
      <c r="N145" s="122"/>
      <c r="P145" s="156"/>
      <c r="T145" s="122"/>
      <c r="U145" s="122"/>
      <c r="V145" s="156"/>
      <c r="W145" s="155"/>
      <c r="X145" s="156"/>
    </row>
    <row r="146" spans="2:24" s="82" customFormat="1" ht="13.8" x14ac:dyDescent="0.25">
      <c r="B146" s="184" t="s">
        <v>3187</v>
      </c>
      <c r="C146" s="169"/>
      <c r="D146" s="169"/>
      <c r="E146" s="280"/>
      <c r="F146" s="122"/>
      <c r="G146" s="122"/>
      <c r="H146" s="122"/>
      <c r="I146" s="122"/>
      <c r="J146" s="122"/>
      <c r="K146" s="122"/>
      <c r="L146" s="122"/>
      <c r="N146" s="122"/>
      <c r="P146" s="156"/>
      <c r="T146" s="122"/>
      <c r="U146" s="122"/>
      <c r="V146" s="156"/>
      <c r="W146" s="155"/>
      <c r="X146" s="156"/>
    </row>
    <row r="147" spans="2:24" s="82" customFormat="1" ht="13.8" x14ac:dyDescent="0.25">
      <c r="B147" s="185" t="s">
        <v>3188</v>
      </c>
      <c r="C147" s="186"/>
      <c r="D147" s="186"/>
      <c r="E147" s="281"/>
      <c r="F147" s="122"/>
      <c r="G147" s="122"/>
      <c r="H147" s="122"/>
      <c r="I147" s="122"/>
      <c r="J147" s="122"/>
      <c r="K147" s="122"/>
      <c r="L147" s="122"/>
      <c r="N147" s="122"/>
      <c r="P147" s="156"/>
      <c r="T147" s="122"/>
      <c r="U147" s="122"/>
      <c r="V147" s="156"/>
      <c r="W147" s="155"/>
      <c r="X147" s="156"/>
    </row>
    <row r="148" spans="2:24" s="82" customFormat="1" x14ac:dyDescent="0.25">
      <c r="B148" s="152"/>
      <c r="C148" s="122"/>
      <c r="D148" s="122"/>
      <c r="E148" s="156"/>
      <c r="F148" s="122"/>
      <c r="G148" s="122"/>
      <c r="H148" s="122"/>
      <c r="I148" s="122"/>
      <c r="J148" s="122"/>
      <c r="K148" s="122"/>
      <c r="L148" s="122"/>
      <c r="N148" s="122"/>
      <c r="P148" s="156"/>
      <c r="T148" s="122"/>
      <c r="U148" s="122"/>
      <c r="V148" s="156"/>
      <c r="W148" s="155"/>
      <c r="X148" s="156"/>
    </row>
    <row r="149" spans="2:24" s="82" customFormat="1" x14ac:dyDescent="0.25">
      <c r="B149" s="187" t="s">
        <v>3794</v>
      </c>
      <c r="C149" s="149"/>
      <c r="D149" s="150"/>
      <c r="E149" s="160"/>
      <c r="F149" s="169"/>
      <c r="G149" s="169"/>
      <c r="H149" s="122"/>
      <c r="I149" s="122"/>
      <c r="J149" s="122"/>
      <c r="K149" s="122"/>
      <c r="L149" s="122"/>
      <c r="N149" s="122"/>
      <c r="P149" s="156"/>
      <c r="T149" s="122"/>
      <c r="U149" s="122"/>
      <c r="V149" s="156"/>
      <c r="W149" s="155"/>
      <c r="X149" s="156"/>
    </row>
    <row r="150" spans="2:24" s="82" customFormat="1" x14ac:dyDescent="0.25">
      <c r="B150" s="188" t="s">
        <v>3791</v>
      </c>
      <c r="C150" s="169"/>
      <c r="D150" s="189"/>
      <c r="E150" s="160"/>
      <c r="F150" s="169"/>
      <c r="G150" s="169"/>
      <c r="H150" s="122"/>
      <c r="I150" s="122"/>
      <c r="J150" s="122"/>
      <c r="K150" s="122"/>
      <c r="L150" s="122"/>
      <c r="N150" s="122"/>
      <c r="P150" s="156"/>
      <c r="T150" s="122"/>
      <c r="U150" s="122"/>
      <c r="V150" s="156"/>
      <c r="W150" s="155"/>
      <c r="X150" s="156"/>
    </row>
    <row r="151" spans="2:24" s="82" customFormat="1" x14ac:dyDescent="0.25">
      <c r="B151" s="190" t="s">
        <v>3182</v>
      </c>
      <c r="C151" s="169"/>
      <c r="D151" s="189"/>
      <c r="E151" s="160"/>
      <c r="F151" s="169"/>
      <c r="G151" s="169"/>
      <c r="H151" s="122"/>
      <c r="I151" s="122"/>
      <c r="J151" s="122"/>
      <c r="K151" s="122"/>
      <c r="L151" s="122"/>
      <c r="N151" s="122"/>
      <c r="P151" s="156"/>
      <c r="T151" s="122"/>
      <c r="U151" s="122"/>
      <c r="V151" s="156"/>
      <c r="W151" s="155"/>
      <c r="X151" s="156"/>
    </row>
    <row r="152" spans="2:24" s="82" customFormat="1" x14ac:dyDescent="0.25">
      <c r="B152" s="190" t="s">
        <v>3190</v>
      </c>
      <c r="C152" s="169"/>
      <c r="D152" s="189"/>
      <c r="E152" s="160"/>
      <c r="F152" s="169"/>
      <c r="G152" s="169"/>
      <c r="H152" s="122"/>
      <c r="I152" s="122"/>
      <c r="J152" s="122"/>
      <c r="K152" s="122"/>
      <c r="L152" s="122"/>
      <c r="N152" s="122"/>
      <c r="P152" s="156"/>
      <c r="T152" s="122"/>
      <c r="U152" s="122"/>
      <c r="V152" s="156"/>
      <c r="W152" s="155"/>
      <c r="X152" s="156"/>
    </row>
    <row r="153" spans="2:24" s="82" customFormat="1" x14ac:dyDescent="0.25">
      <c r="B153" s="190" t="s">
        <v>3191</v>
      </c>
      <c r="C153" s="169"/>
      <c r="D153" s="189"/>
      <c r="E153" s="160"/>
      <c r="F153" s="169"/>
      <c r="G153" s="169"/>
      <c r="H153" s="122"/>
      <c r="I153" s="122"/>
      <c r="J153" s="122"/>
      <c r="K153" s="122"/>
      <c r="L153" s="122"/>
      <c r="N153" s="122"/>
      <c r="P153" s="156"/>
      <c r="T153" s="122"/>
      <c r="U153" s="122"/>
      <c r="V153" s="156"/>
      <c r="W153" s="155"/>
      <c r="X153" s="156"/>
    </row>
    <row r="154" spans="2:24" s="82" customFormat="1" x14ac:dyDescent="0.25">
      <c r="B154" s="191" t="s">
        <v>3192</v>
      </c>
      <c r="C154" s="169"/>
      <c r="D154" s="189"/>
      <c r="E154" s="160"/>
      <c r="F154" s="169"/>
      <c r="G154" s="169"/>
      <c r="H154" s="122"/>
      <c r="I154" s="122"/>
      <c r="J154" s="122"/>
      <c r="K154" s="122"/>
      <c r="L154" s="122"/>
      <c r="N154" s="122"/>
      <c r="P154" s="156"/>
      <c r="T154" s="122"/>
      <c r="U154" s="122"/>
      <c r="V154" s="156"/>
      <c r="W154" s="155"/>
      <c r="X154" s="156"/>
    </row>
    <row r="155" spans="2:24" s="82" customFormat="1" x14ac:dyDescent="0.25">
      <c r="B155" s="191" t="s">
        <v>3193</v>
      </c>
      <c r="C155" s="169"/>
      <c r="D155" s="189"/>
      <c r="E155" s="160"/>
      <c r="F155" s="169"/>
      <c r="G155" s="169"/>
      <c r="H155" s="122"/>
      <c r="I155" s="122"/>
      <c r="J155" s="122"/>
      <c r="K155" s="122"/>
      <c r="L155" s="122"/>
      <c r="N155" s="122"/>
      <c r="P155" s="156"/>
      <c r="T155" s="122"/>
      <c r="U155" s="122"/>
      <c r="V155" s="156"/>
      <c r="W155" s="155"/>
      <c r="X155" s="156"/>
    </row>
    <row r="156" spans="2:24" s="82" customFormat="1" x14ac:dyDescent="0.25">
      <c r="B156" s="191" t="s">
        <v>3194</v>
      </c>
      <c r="C156" s="169"/>
      <c r="D156" s="189"/>
      <c r="E156" s="160"/>
      <c r="F156" s="169"/>
      <c r="G156" s="169"/>
      <c r="H156" s="122"/>
      <c r="I156" s="122"/>
      <c r="J156" s="122"/>
      <c r="K156" s="122"/>
      <c r="L156" s="122"/>
      <c r="N156" s="122"/>
      <c r="P156" s="156"/>
      <c r="T156" s="122"/>
      <c r="U156" s="122"/>
      <c r="V156" s="156"/>
      <c r="W156" s="155"/>
      <c r="X156" s="156"/>
    </row>
    <row r="157" spans="2:24" s="82" customFormat="1" x14ac:dyDescent="0.25">
      <c r="B157" s="191" t="s">
        <v>3195</v>
      </c>
      <c r="C157" s="169"/>
      <c r="D157" s="189"/>
      <c r="E157" s="160"/>
      <c r="F157" s="169"/>
      <c r="G157" s="169"/>
      <c r="H157" s="122"/>
      <c r="I157" s="122"/>
      <c r="J157" s="122"/>
      <c r="K157" s="122"/>
      <c r="L157" s="122"/>
      <c r="N157" s="122"/>
      <c r="P157" s="156"/>
      <c r="T157" s="122"/>
      <c r="U157" s="122"/>
      <c r="V157" s="156"/>
      <c r="W157" s="155"/>
      <c r="X157" s="156"/>
    </row>
    <row r="158" spans="2:24" s="82" customFormat="1" x14ac:dyDescent="0.25">
      <c r="B158" s="191" t="s">
        <v>3196</v>
      </c>
      <c r="C158" s="169"/>
      <c r="D158" s="189"/>
      <c r="E158" s="160"/>
      <c r="F158" s="169"/>
      <c r="G158" s="169"/>
      <c r="H158" s="122"/>
      <c r="I158" s="122"/>
      <c r="J158" s="122"/>
      <c r="K158" s="122"/>
      <c r="L158" s="122"/>
      <c r="N158" s="122"/>
      <c r="P158" s="156"/>
      <c r="T158" s="122"/>
      <c r="U158" s="122"/>
      <c r="V158" s="156"/>
      <c r="W158" s="155"/>
      <c r="X158" s="156"/>
    </row>
    <row r="159" spans="2:24" s="82" customFormat="1" x14ac:dyDescent="0.25">
      <c r="B159" s="191" t="s">
        <v>3197</v>
      </c>
      <c r="C159" s="169"/>
      <c r="D159" s="189"/>
      <c r="E159" s="160"/>
      <c r="F159" s="169"/>
      <c r="G159" s="169"/>
      <c r="H159" s="122"/>
      <c r="I159" s="122"/>
      <c r="J159" s="122"/>
      <c r="K159" s="122"/>
      <c r="L159" s="122"/>
      <c r="N159" s="122"/>
      <c r="P159" s="156"/>
      <c r="T159" s="122"/>
      <c r="U159" s="122"/>
      <c r="V159" s="156"/>
      <c r="W159" s="155"/>
      <c r="X159" s="156"/>
    </row>
    <row r="160" spans="2:24" s="82" customFormat="1" x14ac:dyDescent="0.25">
      <c r="B160" s="190" t="s">
        <v>3198</v>
      </c>
      <c r="C160" s="169"/>
      <c r="D160" s="189"/>
      <c r="E160" s="160"/>
      <c r="F160" s="169"/>
      <c r="G160" s="169"/>
      <c r="H160" s="122"/>
      <c r="I160" s="122"/>
      <c r="J160" s="122"/>
      <c r="K160" s="122"/>
      <c r="L160" s="122"/>
      <c r="N160" s="122"/>
      <c r="P160" s="156"/>
      <c r="T160" s="122"/>
      <c r="U160" s="122"/>
      <c r="V160" s="156"/>
      <c r="W160" s="155"/>
      <c r="X160" s="156"/>
    </row>
    <row r="161" spans="2:24" s="82" customFormat="1" x14ac:dyDescent="0.25">
      <c r="B161" s="191" t="s">
        <v>3199</v>
      </c>
      <c r="C161" s="169"/>
      <c r="D161" s="189"/>
      <c r="E161" s="160"/>
      <c r="F161" s="169"/>
      <c r="G161" s="169"/>
      <c r="H161" s="122"/>
      <c r="I161" s="122"/>
      <c r="J161" s="122"/>
      <c r="K161" s="122"/>
      <c r="L161" s="122"/>
      <c r="N161" s="122"/>
      <c r="P161" s="156"/>
      <c r="T161" s="122"/>
      <c r="U161" s="122"/>
      <c r="V161" s="156"/>
      <c r="W161" s="155"/>
      <c r="X161" s="156"/>
    </row>
    <row r="162" spans="2:24" s="82" customFormat="1" ht="30.75" customHeight="1" x14ac:dyDescent="0.25">
      <c r="B162" s="680" t="s">
        <v>3200</v>
      </c>
      <c r="C162" s="681"/>
      <c r="D162" s="682"/>
      <c r="E162" s="160"/>
      <c r="F162" s="169"/>
      <c r="G162" s="169"/>
      <c r="H162" s="122"/>
      <c r="I162" s="122"/>
      <c r="J162" s="122"/>
      <c r="K162" s="122"/>
      <c r="L162" s="122"/>
      <c r="N162" s="122"/>
      <c r="P162" s="156"/>
      <c r="T162" s="122"/>
      <c r="U162" s="122"/>
      <c r="V162" s="156"/>
      <c r="W162" s="155"/>
      <c r="X162" s="156"/>
    </row>
    <row r="163" spans="2:24" s="82" customFormat="1" x14ac:dyDescent="0.25">
      <c r="B163" s="191" t="s">
        <v>3201</v>
      </c>
      <c r="C163" s="169"/>
      <c r="D163" s="189"/>
      <c r="E163" s="160"/>
      <c r="F163" s="169"/>
      <c r="G163" s="169"/>
      <c r="H163" s="122"/>
      <c r="I163" s="122"/>
      <c r="J163" s="122"/>
      <c r="K163" s="122"/>
      <c r="L163" s="122"/>
      <c r="N163" s="122"/>
      <c r="P163" s="156"/>
      <c r="T163" s="122"/>
      <c r="U163" s="122"/>
      <c r="V163" s="156"/>
      <c r="W163" s="155"/>
      <c r="X163" s="156"/>
    </row>
    <row r="164" spans="2:24" s="82" customFormat="1" x14ac:dyDescent="0.25">
      <c r="B164" s="191" t="s">
        <v>3202</v>
      </c>
      <c r="C164" s="169"/>
      <c r="D164" s="189"/>
      <c r="E164" s="160"/>
      <c r="F164" s="169"/>
      <c r="G164" s="169"/>
      <c r="H164" s="122"/>
      <c r="I164" s="122"/>
      <c r="J164" s="122"/>
      <c r="K164" s="122"/>
      <c r="L164" s="122"/>
      <c r="N164" s="122"/>
      <c r="P164" s="156"/>
      <c r="T164" s="122"/>
      <c r="U164" s="122"/>
      <c r="V164" s="156"/>
      <c r="W164" s="155"/>
      <c r="X164" s="156"/>
    </row>
    <row r="165" spans="2:24" s="82" customFormat="1" x14ac:dyDescent="0.25">
      <c r="B165" s="191" t="s">
        <v>3203</v>
      </c>
      <c r="C165" s="169"/>
      <c r="D165" s="189"/>
      <c r="E165" s="160"/>
      <c r="F165" s="169"/>
      <c r="G165" s="169"/>
      <c r="H165" s="122"/>
      <c r="I165" s="122"/>
      <c r="J165" s="122"/>
      <c r="K165" s="122"/>
      <c r="L165" s="122"/>
      <c r="N165" s="122"/>
      <c r="P165" s="156"/>
      <c r="T165" s="122"/>
      <c r="U165" s="122"/>
      <c r="V165" s="156"/>
      <c r="W165" s="155"/>
      <c r="X165" s="156"/>
    </row>
    <row r="166" spans="2:24" s="82" customFormat="1" x14ac:dyDescent="0.25">
      <c r="B166" s="192" t="s">
        <v>3204</v>
      </c>
      <c r="C166" s="186"/>
      <c r="D166" s="193"/>
      <c r="E166" s="160"/>
      <c r="F166" s="169"/>
      <c r="G166" s="169"/>
      <c r="H166" s="122"/>
      <c r="I166" s="122"/>
      <c r="J166" s="122"/>
      <c r="K166" s="122"/>
      <c r="L166" s="122"/>
      <c r="N166" s="122"/>
      <c r="P166" s="156"/>
      <c r="T166" s="122"/>
      <c r="U166" s="122"/>
      <c r="V166" s="156"/>
      <c r="W166" s="155"/>
      <c r="X166" s="156"/>
    </row>
    <row r="167" spans="2:24" s="82" customFormat="1" x14ac:dyDescent="0.25">
      <c r="B167" s="220"/>
      <c r="C167" s="169"/>
      <c r="D167" s="169"/>
      <c r="E167" s="160"/>
      <c r="F167" s="169"/>
      <c r="G167" s="169"/>
      <c r="H167" s="122"/>
      <c r="I167" s="122"/>
      <c r="J167" s="122"/>
      <c r="K167" s="122"/>
      <c r="L167" s="122"/>
      <c r="N167" s="122"/>
      <c r="P167" s="156"/>
      <c r="T167" s="122"/>
      <c r="U167" s="122"/>
      <c r="V167" s="156"/>
      <c r="W167" s="155"/>
      <c r="X167" s="156"/>
    </row>
    <row r="168" spans="2:24" s="82" customFormat="1" x14ac:dyDescent="0.25">
      <c r="B168" s="187" t="s">
        <v>3795</v>
      </c>
      <c r="C168" s="149"/>
      <c r="D168" s="150"/>
      <c r="E168" s="156"/>
      <c r="F168" s="122"/>
      <c r="G168" s="122"/>
      <c r="H168" s="122"/>
      <c r="I168" s="122"/>
      <c r="J168" s="122"/>
      <c r="K168" s="122"/>
      <c r="L168" s="122"/>
      <c r="N168" s="122"/>
      <c r="P168" s="156"/>
      <c r="T168" s="122"/>
      <c r="U168" s="122"/>
      <c r="V168" s="156"/>
      <c r="W168" s="155"/>
      <c r="X168" s="156"/>
    </row>
    <row r="169" spans="2:24" s="82" customFormat="1" x14ac:dyDescent="0.25">
      <c r="B169" s="190" t="s">
        <v>3796</v>
      </c>
      <c r="C169" s="169"/>
      <c r="D169" s="189"/>
      <c r="E169" s="156"/>
      <c r="F169" s="122"/>
      <c r="G169" s="122"/>
      <c r="H169" s="122"/>
      <c r="I169" s="122"/>
      <c r="J169" s="122"/>
      <c r="K169" s="122"/>
      <c r="L169" s="122"/>
      <c r="N169" s="122"/>
      <c r="P169" s="156"/>
      <c r="T169" s="122"/>
      <c r="U169" s="122"/>
      <c r="V169" s="156"/>
      <c r="W169" s="155"/>
      <c r="X169" s="156"/>
    </row>
    <row r="170" spans="2:24" s="82" customFormat="1" x14ac:dyDescent="0.25">
      <c r="B170" s="190" t="s">
        <v>3797</v>
      </c>
      <c r="C170" s="169"/>
      <c r="D170" s="189"/>
      <c r="E170" s="156"/>
      <c r="F170" s="122"/>
      <c r="G170" s="122"/>
      <c r="H170" s="122"/>
      <c r="I170" s="122"/>
      <c r="J170" s="122"/>
      <c r="K170" s="122"/>
      <c r="L170" s="122"/>
      <c r="N170" s="122"/>
      <c r="P170" s="156"/>
      <c r="T170" s="122"/>
      <c r="U170" s="122"/>
      <c r="V170" s="156"/>
      <c r="W170" s="155"/>
      <c r="X170" s="156"/>
    </row>
    <row r="171" spans="2:24" s="82" customFormat="1" x14ac:dyDescent="0.25">
      <c r="B171" s="190" t="s">
        <v>3799</v>
      </c>
      <c r="C171" s="169"/>
      <c r="D171" s="189"/>
      <c r="E171" s="156"/>
      <c r="F171" s="122"/>
      <c r="G171" s="122"/>
      <c r="H171" s="122"/>
      <c r="I171" s="122"/>
      <c r="J171" s="122"/>
      <c r="K171" s="122"/>
      <c r="L171" s="122"/>
      <c r="N171" s="122"/>
      <c r="P171" s="156"/>
      <c r="T171" s="122"/>
      <c r="U171" s="122"/>
      <c r="V171" s="156"/>
      <c r="W171" s="155"/>
      <c r="X171" s="156"/>
    </row>
    <row r="172" spans="2:24" s="82" customFormat="1" x14ac:dyDescent="0.25">
      <c r="B172" s="190" t="s">
        <v>3214</v>
      </c>
      <c r="C172" s="169"/>
      <c r="D172" s="189"/>
      <c r="E172" s="156"/>
      <c r="F172" s="122"/>
      <c r="G172" s="122"/>
      <c r="H172" s="122"/>
      <c r="I172" s="122"/>
      <c r="J172" s="122"/>
      <c r="K172" s="122"/>
      <c r="L172" s="122"/>
      <c r="N172" s="122"/>
      <c r="P172" s="156"/>
      <c r="T172" s="122"/>
      <c r="U172" s="122"/>
      <c r="V172" s="156"/>
      <c r="W172" s="155"/>
      <c r="X172" s="156"/>
    </row>
    <row r="173" spans="2:24" s="82" customFormat="1" x14ac:dyDescent="0.25">
      <c r="B173" s="190" t="s">
        <v>3798</v>
      </c>
      <c r="C173" s="169"/>
      <c r="D173" s="189"/>
      <c r="E173" s="156"/>
      <c r="F173" s="122"/>
      <c r="G173" s="122"/>
      <c r="H173" s="122"/>
      <c r="I173" s="122"/>
      <c r="J173" s="122"/>
      <c r="K173" s="122"/>
      <c r="L173" s="122"/>
      <c r="N173" s="122"/>
      <c r="P173" s="156"/>
      <c r="T173" s="122"/>
      <c r="U173" s="122"/>
      <c r="V173" s="156"/>
      <c r="W173" s="155"/>
      <c r="X173" s="156"/>
    </row>
    <row r="174" spans="2:24" s="82" customFormat="1" x14ac:dyDescent="0.25">
      <c r="B174" s="190" t="s">
        <v>3800</v>
      </c>
      <c r="C174" s="169"/>
      <c r="D174" s="189"/>
      <c r="E174" s="156"/>
      <c r="F174" s="122"/>
      <c r="G174" s="122"/>
      <c r="H174" s="122"/>
      <c r="I174" s="122"/>
      <c r="J174" s="122"/>
      <c r="K174" s="122"/>
      <c r="L174" s="122"/>
      <c r="N174" s="122"/>
      <c r="P174" s="156"/>
      <c r="T174" s="122"/>
      <c r="U174" s="122"/>
      <c r="V174" s="156"/>
      <c r="W174" s="155"/>
      <c r="X174" s="156"/>
    </row>
    <row r="175" spans="2:24" s="82" customFormat="1" x14ac:dyDescent="0.25">
      <c r="B175" s="194" t="s">
        <v>3217</v>
      </c>
      <c r="C175" s="186"/>
      <c r="D175" s="193"/>
      <c r="E175" s="156"/>
      <c r="F175" s="122"/>
      <c r="G175" s="122"/>
      <c r="H175" s="122"/>
      <c r="I175" s="122"/>
      <c r="J175" s="122"/>
      <c r="K175" s="122"/>
      <c r="L175" s="122"/>
      <c r="N175" s="122"/>
      <c r="P175" s="156"/>
      <c r="T175" s="122"/>
      <c r="U175" s="122"/>
      <c r="V175" s="156"/>
      <c r="W175" s="155"/>
      <c r="X175" s="156"/>
    </row>
    <row r="176" spans="2:24" s="82" customFormat="1" x14ac:dyDescent="0.25">
      <c r="B176" s="220"/>
      <c r="C176" s="169"/>
      <c r="D176" s="169"/>
      <c r="E176" s="160"/>
      <c r="F176" s="169"/>
      <c r="G176" s="169"/>
      <c r="H176" s="122"/>
      <c r="I176" s="122"/>
      <c r="J176" s="122"/>
      <c r="K176" s="122"/>
      <c r="L176" s="122"/>
      <c r="N176" s="122"/>
      <c r="P176" s="156"/>
      <c r="T176" s="122"/>
      <c r="U176" s="122"/>
      <c r="V176" s="156"/>
      <c r="W176" s="155"/>
      <c r="X176" s="156"/>
    </row>
    <row r="177" spans="2:24" s="82" customFormat="1" x14ac:dyDescent="0.25">
      <c r="B177" s="220"/>
      <c r="C177" s="169"/>
      <c r="D177" s="169"/>
      <c r="E177" s="160"/>
      <c r="F177" s="169"/>
      <c r="G177" s="169"/>
      <c r="H177" s="122"/>
      <c r="I177" s="122"/>
      <c r="J177" s="122"/>
      <c r="K177" s="122"/>
      <c r="L177" s="122"/>
      <c r="N177" s="122"/>
      <c r="P177" s="156"/>
      <c r="T177" s="122"/>
      <c r="U177" s="122"/>
      <c r="V177" s="156"/>
      <c r="W177" s="155"/>
      <c r="X177" s="156"/>
    </row>
    <row r="178" spans="2:24" s="82" customFormat="1" x14ac:dyDescent="0.25">
      <c r="B178" s="187" t="s">
        <v>3792</v>
      </c>
      <c r="C178" s="149"/>
      <c r="D178" s="150"/>
      <c r="E178" s="156"/>
      <c r="F178" s="122"/>
      <c r="G178" s="122"/>
      <c r="H178" s="122"/>
      <c r="I178" s="122"/>
      <c r="J178" s="122"/>
      <c r="K178" s="122"/>
      <c r="L178" s="122"/>
      <c r="N178" s="122"/>
      <c r="P178" s="156"/>
      <c r="T178" s="122"/>
      <c r="U178" s="122"/>
      <c r="V178" s="156"/>
      <c r="W178" s="155"/>
      <c r="X178" s="156"/>
    </row>
    <row r="179" spans="2:24" s="82" customFormat="1" x14ac:dyDescent="0.25">
      <c r="B179" s="190" t="s">
        <v>3205</v>
      </c>
      <c r="C179" s="169"/>
      <c r="D179" s="189"/>
      <c r="E179" s="156"/>
      <c r="F179" s="122"/>
      <c r="G179" s="122"/>
      <c r="H179" s="122"/>
      <c r="I179" s="122"/>
      <c r="J179" s="122"/>
      <c r="K179" s="122"/>
      <c r="L179" s="122"/>
      <c r="N179" s="122"/>
      <c r="P179" s="156"/>
      <c r="T179" s="122"/>
      <c r="U179" s="122"/>
      <c r="V179" s="156"/>
      <c r="W179" s="155"/>
      <c r="X179" s="156"/>
    </row>
    <row r="180" spans="2:24" s="82" customFormat="1" x14ac:dyDescent="0.25">
      <c r="B180" s="190" t="s">
        <v>3213</v>
      </c>
      <c r="C180" s="169"/>
      <c r="D180" s="189"/>
      <c r="E180" s="156"/>
      <c r="F180" s="122"/>
      <c r="G180" s="122"/>
      <c r="H180" s="122"/>
      <c r="I180" s="122"/>
      <c r="J180" s="122"/>
      <c r="K180" s="122"/>
      <c r="L180" s="122"/>
      <c r="N180" s="122"/>
      <c r="P180" s="156"/>
      <c r="T180" s="122"/>
      <c r="U180" s="122"/>
      <c r="V180" s="156"/>
      <c r="W180" s="155"/>
      <c r="X180" s="156"/>
    </row>
    <row r="181" spans="2:24" s="82" customFormat="1" x14ac:dyDescent="0.25">
      <c r="B181" s="190" t="s">
        <v>3801</v>
      </c>
      <c r="C181" s="169"/>
      <c r="D181" s="189"/>
      <c r="E181" s="156"/>
      <c r="F181" s="122"/>
      <c r="G181" s="122"/>
      <c r="H181" s="122"/>
      <c r="I181" s="122"/>
      <c r="J181" s="122"/>
      <c r="K181" s="122"/>
      <c r="L181" s="122"/>
      <c r="N181" s="122"/>
      <c r="P181" s="156"/>
      <c r="T181" s="122"/>
      <c r="U181" s="122"/>
      <c r="V181" s="156"/>
      <c r="W181" s="155"/>
      <c r="X181" s="156"/>
    </row>
    <row r="182" spans="2:24" s="82" customFormat="1" x14ac:dyDescent="0.25">
      <c r="B182" s="190" t="s">
        <v>3802</v>
      </c>
      <c r="C182" s="169"/>
      <c r="D182" s="189"/>
      <c r="E182" s="156"/>
      <c r="F182" s="122"/>
      <c r="G182" s="122"/>
      <c r="H182" s="122"/>
      <c r="I182" s="122"/>
      <c r="J182" s="122"/>
      <c r="K182" s="122"/>
      <c r="L182" s="122"/>
      <c r="N182" s="122"/>
      <c r="P182" s="156"/>
      <c r="T182" s="122"/>
      <c r="U182" s="122"/>
      <c r="V182" s="156"/>
      <c r="W182" s="155"/>
      <c r="X182" s="156"/>
    </row>
    <row r="183" spans="2:24" s="82" customFormat="1" x14ac:dyDescent="0.25">
      <c r="B183" s="190" t="s">
        <v>3214</v>
      </c>
      <c r="C183" s="169"/>
      <c r="D183" s="189"/>
      <c r="E183" s="156"/>
      <c r="F183" s="122"/>
      <c r="G183" s="122"/>
      <c r="H183" s="122"/>
      <c r="I183" s="122"/>
      <c r="J183" s="122"/>
      <c r="K183" s="122"/>
      <c r="L183" s="122"/>
      <c r="N183" s="122"/>
      <c r="P183" s="156"/>
      <c r="T183" s="122"/>
      <c r="U183" s="122"/>
      <c r="V183" s="156"/>
      <c r="W183" s="155"/>
      <c r="X183" s="156"/>
    </row>
    <row r="184" spans="2:24" s="82" customFormat="1" x14ac:dyDescent="0.25">
      <c r="B184" s="190" t="s">
        <v>3215</v>
      </c>
      <c r="C184" s="169"/>
      <c r="D184" s="189"/>
      <c r="E184" s="156"/>
      <c r="F184" s="122"/>
      <c r="G184" s="122"/>
      <c r="H184" s="122"/>
      <c r="I184" s="122"/>
      <c r="J184" s="122"/>
      <c r="K184" s="122"/>
      <c r="L184" s="122"/>
      <c r="N184" s="122"/>
      <c r="P184" s="156"/>
      <c r="T184" s="122"/>
      <c r="U184" s="122"/>
      <c r="V184" s="156"/>
      <c r="W184" s="155"/>
      <c r="X184" s="156"/>
    </row>
    <row r="185" spans="2:24" s="82" customFormat="1" x14ac:dyDescent="0.25">
      <c r="B185" s="190" t="s">
        <v>3216</v>
      </c>
      <c r="C185" s="169"/>
      <c r="D185" s="189"/>
      <c r="E185" s="156"/>
      <c r="F185" s="122"/>
      <c r="G185" s="122"/>
      <c r="H185" s="122"/>
      <c r="I185" s="122"/>
      <c r="J185" s="122"/>
      <c r="K185" s="122"/>
      <c r="L185" s="122"/>
      <c r="N185" s="122"/>
      <c r="P185" s="156"/>
      <c r="T185" s="122"/>
      <c r="U185" s="122"/>
      <c r="V185" s="156"/>
      <c r="W185" s="155"/>
      <c r="X185" s="156"/>
    </row>
    <row r="186" spans="2:24" s="82" customFormat="1" x14ac:dyDescent="0.25">
      <c r="B186" s="194" t="s">
        <v>3217</v>
      </c>
      <c r="C186" s="186"/>
      <c r="D186" s="193"/>
      <c r="E186" s="156"/>
      <c r="F186" s="122"/>
      <c r="G186" s="122"/>
      <c r="H186" s="122"/>
      <c r="I186" s="122"/>
      <c r="J186" s="122"/>
      <c r="K186" s="122"/>
      <c r="L186" s="122"/>
      <c r="N186" s="122"/>
      <c r="P186" s="156"/>
      <c r="T186" s="122"/>
      <c r="U186" s="122"/>
      <c r="V186" s="156"/>
      <c r="W186" s="155"/>
      <c r="X186" s="156"/>
    </row>
    <row r="187" spans="2:24" s="82" customFormat="1" x14ac:dyDescent="0.25">
      <c r="B187" s="220"/>
      <c r="C187" s="169"/>
      <c r="D187" s="169"/>
      <c r="E187" s="160"/>
      <c r="F187" s="169"/>
      <c r="G187" s="169"/>
      <c r="H187" s="122"/>
      <c r="I187" s="122"/>
      <c r="J187" s="122"/>
      <c r="K187" s="122"/>
      <c r="L187" s="122"/>
      <c r="N187" s="122"/>
      <c r="P187" s="156"/>
      <c r="T187" s="122"/>
      <c r="U187" s="122"/>
      <c r="V187" s="156"/>
      <c r="W187" s="155"/>
      <c r="X187" s="156"/>
    </row>
    <row r="188" spans="2:24" s="82" customFormat="1" x14ac:dyDescent="0.25">
      <c r="B188" s="187" t="s">
        <v>3804</v>
      </c>
      <c r="C188" s="149"/>
      <c r="D188" s="150"/>
      <c r="E188" s="156"/>
      <c r="F188" s="122"/>
      <c r="G188" s="122"/>
      <c r="H188" s="122"/>
      <c r="I188" s="122"/>
      <c r="J188" s="122"/>
      <c r="K188" s="122"/>
      <c r="L188" s="122"/>
      <c r="N188" s="122"/>
      <c r="P188" s="156"/>
      <c r="T188" s="122"/>
      <c r="U188" s="122"/>
      <c r="V188" s="156"/>
      <c r="W188" s="155"/>
      <c r="X188" s="156"/>
    </row>
    <row r="189" spans="2:24" s="82" customFormat="1" x14ac:dyDescent="0.25">
      <c r="B189" s="190" t="s">
        <v>3808</v>
      </c>
      <c r="C189" s="169"/>
      <c r="D189" s="189"/>
      <c r="E189" s="156"/>
      <c r="F189" s="122"/>
      <c r="G189" s="122"/>
      <c r="H189" s="122"/>
      <c r="I189" s="122"/>
      <c r="J189" s="122"/>
      <c r="K189" s="122"/>
      <c r="L189" s="122"/>
      <c r="N189" s="122"/>
      <c r="P189" s="156"/>
      <c r="T189" s="122"/>
      <c r="U189" s="122"/>
      <c r="V189" s="156"/>
      <c r="W189" s="155"/>
      <c r="X189" s="156"/>
    </row>
    <row r="190" spans="2:24" s="82" customFormat="1" x14ac:dyDescent="0.25">
      <c r="B190" s="190" t="s">
        <v>3805</v>
      </c>
      <c r="C190" s="169"/>
      <c r="D190" s="189"/>
      <c r="E190" s="156"/>
      <c r="F190" s="122"/>
      <c r="G190" s="122"/>
      <c r="H190" s="122"/>
      <c r="I190" s="122"/>
      <c r="J190" s="122"/>
      <c r="K190" s="122"/>
      <c r="L190" s="122"/>
      <c r="N190" s="122"/>
      <c r="P190" s="156"/>
      <c r="T190" s="122"/>
      <c r="U190" s="122"/>
      <c r="V190" s="156"/>
      <c r="W190" s="155"/>
      <c r="X190" s="156"/>
    </row>
    <row r="191" spans="2:24" s="82" customFormat="1" x14ac:dyDescent="0.25">
      <c r="B191" s="190" t="s">
        <v>3809</v>
      </c>
      <c r="C191" s="169"/>
      <c r="D191" s="189"/>
      <c r="E191" s="156"/>
      <c r="F191" s="122"/>
      <c r="G191" s="122"/>
      <c r="H191" s="122"/>
      <c r="I191" s="122"/>
      <c r="J191" s="122"/>
      <c r="K191" s="122"/>
      <c r="L191" s="122"/>
      <c r="N191" s="122"/>
      <c r="P191" s="156"/>
      <c r="T191" s="122"/>
      <c r="U191" s="122"/>
      <c r="V191" s="156"/>
      <c r="W191" s="155"/>
      <c r="X191" s="156"/>
    </row>
    <row r="192" spans="2:24" s="82" customFormat="1" x14ac:dyDescent="0.25">
      <c r="B192" s="190" t="s">
        <v>3207</v>
      </c>
      <c r="C192" s="169"/>
      <c r="D192" s="189"/>
      <c r="E192" s="156"/>
      <c r="F192" s="122"/>
      <c r="G192" s="122"/>
      <c r="H192" s="122"/>
      <c r="I192" s="122"/>
      <c r="J192" s="122"/>
      <c r="K192" s="122"/>
      <c r="L192" s="122"/>
      <c r="N192" s="122"/>
      <c r="P192" s="156"/>
      <c r="T192" s="122"/>
      <c r="U192" s="122"/>
      <c r="V192" s="156"/>
      <c r="W192" s="155"/>
      <c r="X192" s="156"/>
    </row>
    <row r="193" spans="2:24" s="82" customFormat="1" x14ac:dyDescent="0.25">
      <c r="B193" s="190" t="s">
        <v>3208</v>
      </c>
      <c r="C193" s="169"/>
      <c r="D193" s="189"/>
      <c r="E193" s="156"/>
      <c r="F193" s="122"/>
      <c r="G193" s="122"/>
      <c r="H193" s="122"/>
      <c r="I193" s="122"/>
      <c r="J193" s="122"/>
      <c r="K193" s="122"/>
      <c r="L193" s="122"/>
      <c r="N193" s="122"/>
      <c r="P193" s="156"/>
      <c r="T193" s="122"/>
      <c r="U193" s="122"/>
      <c r="V193" s="156"/>
      <c r="W193" s="155"/>
      <c r="X193" s="156"/>
    </row>
    <row r="194" spans="2:24" s="82" customFormat="1" x14ac:dyDescent="0.25">
      <c r="B194" s="190" t="s">
        <v>3188</v>
      </c>
      <c r="C194" s="169"/>
      <c r="D194" s="189"/>
      <c r="E194" s="156"/>
      <c r="F194" s="122"/>
      <c r="G194" s="122"/>
      <c r="H194" s="122"/>
      <c r="I194" s="122"/>
      <c r="J194" s="122"/>
      <c r="K194" s="122"/>
      <c r="L194" s="122"/>
      <c r="N194" s="122"/>
      <c r="P194" s="156"/>
      <c r="T194" s="122"/>
      <c r="U194" s="122"/>
      <c r="V194" s="156"/>
      <c r="W194" s="155"/>
      <c r="X194" s="156"/>
    </row>
    <row r="195" spans="2:24" s="82" customFormat="1" x14ac:dyDescent="0.25">
      <c r="B195" s="190" t="s">
        <v>3806</v>
      </c>
      <c r="C195" s="169"/>
      <c r="D195" s="189"/>
      <c r="E195" s="156"/>
      <c r="F195" s="122"/>
      <c r="G195" s="122"/>
      <c r="H195" s="122"/>
      <c r="I195" s="122"/>
      <c r="J195" s="122"/>
      <c r="K195" s="122"/>
      <c r="L195" s="122"/>
      <c r="N195" s="122"/>
      <c r="P195" s="156"/>
      <c r="T195" s="122"/>
      <c r="U195" s="122"/>
      <c r="V195" s="156"/>
      <c r="W195" s="155"/>
      <c r="X195" s="156"/>
    </row>
    <row r="196" spans="2:24" s="82" customFormat="1" x14ac:dyDescent="0.25">
      <c r="B196" s="192" t="s">
        <v>3188</v>
      </c>
      <c r="C196" s="186"/>
      <c r="D196" s="193"/>
      <c r="E196" s="156"/>
      <c r="F196" s="122"/>
      <c r="G196" s="122"/>
      <c r="H196" s="122"/>
      <c r="I196" s="122"/>
      <c r="J196" s="122"/>
      <c r="K196" s="122"/>
      <c r="L196" s="122"/>
      <c r="N196" s="122"/>
      <c r="P196" s="156"/>
      <c r="T196" s="122"/>
      <c r="U196" s="122"/>
      <c r="V196" s="156"/>
      <c r="W196" s="155"/>
      <c r="X196" s="156"/>
    </row>
    <row r="197" spans="2:24" s="82" customFormat="1" x14ac:dyDescent="0.25">
      <c r="B197" s="220"/>
      <c r="C197" s="169"/>
      <c r="D197" s="169"/>
      <c r="E197" s="160"/>
      <c r="F197" s="169"/>
      <c r="G197" s="169"/>
      <c r="H197" s="122"/>
      <c r="I197" s="122"/>
      <c r="J197" s="122"/>
      <c r="K197" s="122"/>
      <c r="L197" s="122"/>
      <c r="N197" s="122"/>
      <c r="P197" s="156"/>
      <c r="T197" s="122"/>
      <c r="U197" s="122"/>
      <c r="V197" s="156"/>
      <c r="W197" s="155"/>
      <c r="X197" s="156"/>
    </row>
    <row r="198" spans="2:24" s="82" customFormat="1" x14ac:dyDescent="0.25">
      <c r="B198" s="187" t="s">
        <v>3803</v>
      </c>
      <c r="C198" s="149"/>
      <c r="D198" s="150"/>
      <c r="E198" s="156"/>
      <c r="F198" s="122"/>
      <c r="G198" s="122"/>
      <c r="H198" s="122"/>
      <c r="I198" s="122"/>
      <c r="J198" s="122"/>
      <c r="K198" s="122"/>
      <c r="L198" s="122"/>
      <c r="N198" s="122"/>
      <c r="P198" s="156"/>
      <c r="T198" s="122"/>
      <c r="U198" s="122"/>
      <c r="V198" s="156"/>
      <c r="W198" s="155"/>
      <c r="X198" s="156"/>
    </row>
    <row r="199" spans="2:24" s="82" customFormat="1" x14ac:dyDescent="0.25">
      <c r="B199" s="190" t="s">
        <v>3807</v>
      </c>
      <c r="C199" s="169"/>
      <c r="D199" s="189"/>
      <c r="E199" s="156"/>
      <c r="F199" s="122"/>
      <c r="G199" s="122"/>
      <c r="H199" s="122"/>
      <c r="I199" s="122"/>
      <c r="J199" s="122"/>
      <c r="K199" s="122"/>
      <c r="L199" s="122"/>
      <c r="N199" s="122"/>
      <c r="P199" s="156"/>
      <c r="T199" s="122"/>
      <c r="U199" s="122"/>
      <c r="V199" s="156"/>
      <c r="W199" s="155"/>
      <c r="X199" s="156"/>
    </row>
    <row r="200" spans="2:24" s="82" customFormat="1" x14ac:dyDescent="0.25">
      <c r="B200" s="190" t="s">
        <v>3809</v>
      </c>
      <c r="C200" s="169"/>
      <c r="D200" s="189"/>
      <c r="E200" s="156"/>
      <c r="F200" s="122"/>
      <c r="G200" s="122"/>
      <c r="H200" s="122"/>
      <c r="I200" s="122"/>
      <c r="J200" s="122"/>
      <c r="K200" s="122"/>
      <c r="L200" s="122"/>
      <c r="N200" s="122"/>
      <c r="P200" s="156"/>
      <c r="T200" s="122"/>
      <c r="U200" s="122"/>
      <c r="V200" s="156"/>
      <c r="W200" s="155"/>
      <c r="X200" s="156"/>
    </row>
    <row r="201" spans="2:24" s="82" customFormat="1" x14ac:dyDescent="0.25">
      <c r="B201" s="190" t="s">
        <v>3810</v>
      </c>
      <c r="C201" s="169"/>
      <c r="D201" s="189"/>
      <c r="E201" s="156"/>
      <c r="F201" s="122"/>
      <c r="G201" s="122"/>
      <c r="H201" s="122"/>
      <c r="I201" s="122"/>
      <c r="J201" s="122"/>
      <c r="K201" s="122"/>
      <c r="L201" s="122"/>
      <c r="N201" s="122"/>
      <c r="P201" s="156"/>
      <c r="T201" s="122"/>
      <c r="U201" s="122"/>
      <c r="V201" s="156"/>
      <c r="W201" s="155"/>
      <c r="X201" s="156"/>
    </row>
    <row r="202" spans="2:24" s="82" customFormat="1" x14ac:dyDescent="0.25">
      <c r="B202" s="190" t="s">
        <v>3206</v>
      </c>
      <c r="C202" s="169"/>
      <c r="D202" s="189"/>
      <c r="E202" s="156"/>
      <c r="F202" s="122"/>
      <c r="G202" s="122"/>
      <c r="H202" s="122"/>
      <c r="I202" s="122"/>
      <c r="J202" s="122"/>
      <c r="K202" s="122"/>
      <c r="L202" s="122"/>
      <c r="N202" s="122"/>
      <c r="P202" s="156"/>
      <c r="T202" s="122"/>
      <c r="U202" s="122"/>
      <c r="V202" s="156"/>
      <c r="W202" s="155"/>
      <c r="X202" s="156"/>
    </row>
    <row r="203" spans="2:24" s="82" customFormat="1" x14ac:dyDescent="0.25">
      <c r="B203" s="190" t="s">
        <v>3207</v>
      </c>
      <c r="C203" s="169"/>
      <c r="D203" s="189"/>
      <c r="E203" s="156"/>
      <c r="F203" s="122"/>
      <c r="G203" s="122"/>
      <c r="H203" s="122"/>
      <c r="I203" s="122"/>
      <c r="J203" s="122"/>
      <c r="K203" s="122"/>
      <c r="L203" s="122"/>
      <c r="N203" s="122"/>
      <c r="P203" s="156"/>
      <c r="T203" s="122"/>
      <c r="U203" s="122"/>
      <c r="V203" s="156"/>
      <c r="W203" s="155"/>
      <c r="X203" s="156"/>
    </row>
    <row r="204" spans="2:24" s="82" customFormat="1" x14ac:dyDescent="0.25">
      <c r="B204" s="190" t="s">
        <v>3208</v>
      </c>
      <c r="C204" s="169"/>
      <c r="D204" s="189"/>
      <c r="E204" s="156"/>
      <c r="F204" s="122"/>
      <c r="G204" s="122"/>
      <c r="H204" s="122"/>
      <c r="I204" s="122"/>
      <c r="J204" s="122"/>
      <c r="K204" s="122"/>
      <c r="L204" s="122"/>
      <c r="N204" s="122"/>
      <c r="P204" s="156"/>
      <c r="T204" s="122"/>
      <c r="U204" s="122"/>
      <c r="V204" s="156"/>
      <c r="W204" s="155"/>
      <c r="X204" s="156"/>
    </row>
    <row r="205" spans="2:24" s="82" customFormat="1" x14ac:dyDescent="0.25">
      <c r="B205" s="190" t="s">
        <v>3188</v>
      </c>
      <c r="C205" s="169"/>
      <c r="D205" s="189"/>
      <c r="E205" s="156"/>
      <c r="F205" s="122"/>
      <c r="G205" s="122"/>
      <c r="H205" s="122"/>
      <c r="I205" s="122"/>
      <c r="J205" s="122"/>
      <c r="K205" s="122"/>
      <c r="L205" s="122"/>
      <c r="N205" s="122"/>
      <c r="P205" s="156"/>
      <c r="T205" s="122"/>
      <c r="U205" s="122"/>
      <c r="V205" s="156"/>
      <c r="W205" s="155"/>
      <c r="X205" s="156"/>
    </row>
    <row r="206" spans="2:24" s="82" customFormat="1" x14ac:dyDescent="0.25">
      <c r="B206" s="190" t="s">
        <v>3209</v>
      </c>
      <c r="C206" s="169"/>
      <c r="D206" s="189"/>
      <c r="E206" s="156"/>
      <c r="F206" s="122"/>
      <c r="G206" s="122"/>
      <c r="H206" s="122"/>
      <c r="I206" s="122"/>
      <c r="J206" s="122"/>
      <c r="K206" s="122"/>
      <c r="L206" s="122"/>
      <c r="N206" s="122"/>
      <c r="P206" s="156"/>
      <c r="T206" s="122"/>
      <c r="U206" s="122"/>
      <c r="V206" s="156"/>
      <c r="W206" s="155"/>
      <c r="X206" s="156"/>
    </row>
    <row r="207" spans="2:24" s="82" customFormat="1" x14ac:dyDescent="0.25">
      <c r="B207" s="192" t="s">
        <v>3188</v>
      </c>
      <c r="C207" s="186"/>
      <c r="D207" s="193"/>
      <c r="E207" s="156"/>
      <c r="F207" s="122"/>
      <c r="G207" s="122"/>
      <c r="H207" s="122"/>
      <c r="I207" s="122"/>
      <c r="J207" s="122"/>
      <c r="K207" s="122"/>
      <c r="L207" s="122"/>
      <c r="N207" s="122"/>
      <c r="P207" s="156"/>
      <c r="T207" s="122"/>
      <c r="U207" s="122"/>
      <c r="V207" s="156"/>
      <c r="W207" s="155"/>
      <c r="X207" s="156"/>
    </row>
    <row r="208" spans="2:24" s="82" customFormat="1" x14ac:dyDescent="0.25">
      <c r="B208" s="148"/>
      <c r="C208" s="122"/>
      <c r="D208" s="122"/>
      <c r="E208" s="156"/>
      <c r="F208" s="122"/>
      <c r="G208" s="122"/>
      <c r="H208" s="122"/>
      <c r="I208" s="122"/>
      <c r="J208" s="122"/>
      <c r="K208" s="122"/>
      <c r="L208" s="122"/>
      <c r="N208" s="122"/>
      <c r="P208" s="156"/>
      <c r="T208" s="122"/>
      <c r="U208" s="122"/>
      <c r="V208" s="156"/>
      <c r="W208" s="155"/>
      <c r="X208" s="156"/>
    </row>
    <row r="209" spans="2:24" s="82" customFormat="1" x14ac:dyDescent="0.25">
      <c r="B209" s="187" t="s">
        <v>3811</v>
      </c>
      <c r="C209" s="149"/>
      <c r="D209" s="150"/>
      <c r="E209" s="156"/>
      <c r="F209" s="122"/>
      <c r="G209" s="122"/>
      <c r="H209" s="122"/>
      <c r="I209" s="122"/>
      <c r="J209" s="122"/>
      <c r="K209" s="122"/>
      <c r="L209" s="122"/>
      <c r="N209" s="122"/>
      <c r="P209" s="156"/>
      <c r="T209" s="122"/>
      <c r="U209" s="122"/>
      <c r="V209" s="156"/>
      <c r="W209" s="155"/>
      <c r="X209" s="156"/>
    </row>
    <row r="210" spans="2:24" s="82" customFormat="1" x14ac:dyDescent="0.25">
      <c r="B210" s="190" t="s">
        <v>3812</v>
      </c>
      <c r="C210" s="169"/>
      <c r="D210" s="189"/>
      <c r="E210" s="156"/>
      <c r="F210" s="122"/>
      <c r="G210" s="122"/>
      <c r="H210" s="122"/>
      <c r="I210" s="122"/>
      <c r="J210" s="122"/>
      <c r="K210" s="122"/>
      <c r="L210" s="122"/>
      <c r="N210" s="122"/>
      <c r="P210" s="156"/>
      <c r="T210" s="122"/>
      <c r="U210" s="122"/>
      <c r="V210" s="156"/>
      <c r="W210" s="155"/>
      <c r="X210" s="156"/>
    </row>
    <row r="211" spans="2:24" s="82" customFormat="1" x14ac:dyDescent="0.25">
      <c r="B211" s="190" t="s">
        <v>3210</v>
      </c>
      <c r="C211" s="169"/>
      <c r="D211" s="189"/>
      <c r="E211" s="156"/>
      <c r="F211" s="122"/>
      <c r="G211" s="122"/>
      <c r="H211" s="122"/>
      <c r="I211" s="122"/>
      <c r="J211" s="122"/>
      <c r="K211" s="122"/>
      <c r="L211" s="122"/>
      <c r="N211" s="122"/>
      <c r="P211" s="156"/>
      <c r="T211" s="122"/>
      <c r="U211" s="122"/>
      <c r="V211" s="156"/>
      <c r="W211" s="155"/>
      <c r="X211" s="156"/>
    </row>
    <row r="212" spans="2:24" s="82" customFormat="1" x14ac:dyDescent="0.25">
      <c r="B212" s="190" t="s">
        <v>3813</v>
      </c>
      <c r="C212" s="169"/>
      <c r="D212" s="189"/>
      <c r="E212" s="156"/>
      <c r="F212" s="122"/>
      <c r="G212" s="122"/>
      <c r="H212" s="122"/>
      <c r="I212" s="122"/>
      <c r="J212" s="122"/>
      <c r="K212" s="122"/>
      <c r="L212" s="122"/>
      <c r="N212" s="122"/>
      <c r="P212" s="156"/>
      <c r="T212" s="122"/>
      <c r="U212" s="122"/>
      <c r="V212" s="156"/>
      <c r="W212" s="155"/>
      <c r="X212" s="156"/>
    </row>
    <row r="213" spans="2:24" s="82" customFormat="1" x14ac:dyDescent="0.25">
      <c r="B213" s="190" t="s">
        <v>3206</v>
      </c>
      <c r="C213" s="169"/>
      <c r="D213" s="189"/>
      <c r="E213" s="156"/>
      <c r="F213" s="122"/>
      <c r="G213" s="122"/>
      <c r="H213" s="122"/>
      <c r="I213" s="122"/>
      <c r="J213" s="122"/>
      <c r="K213" s="122"/>
      <c r="L213" s="122"/>
      <c r="N213" s="122"/>
      <c r="P213" s="156"/>
      <c r="T213" s="122"/>
      <c r="U213" s="122"/>
      <c r="V213" s="156"/>
      <c r="W213" s="155"/>
      <c r="X213" s="156"/>
    </row>
    <row r="214" spans="2:24" s="82" customFormat="1" x14ac:dyDescent="0.25">
      <c r="B214" s="190" t="s">
        <v>3207</v>
      </c>
      <c r="C214" s="169"/>
      <c r="D214" s="189"/>
      <c r="E214" s="156"/>
      <c r="F214" s="122"/>
      <c r="G214" s="122"/>
      <c r="H214" s="122"/>
      <c r="I214" s="122"/>
      <c r="J214" s="122"/>
      <c r="K214" s="122"/>
      <c r="L214" s="122"/>
      <c r="N214" s="122"/>
      <c r="P214" s="156"/>
      <c r="T214" s="122"/>
      <c r="U214" s="122"/>
      <c r="V214" s="156"/>
      <c r="W214" s="155"/>
      <c r="X214" s="156"/>
    </row>
    <row r="215" spans="2:24" s="82" customFormat="1" x14ac:dyDescent="0.25">
      <c r="B215" s="190" t="s">
        <v>3208</v>
      </c>
      <c r="C215" s="169"/>
      <c r="D215" s="189"/>
      <c r="E215" s="156"/>
      <c r="F215" s="122"/>
      <c r="G215" s="122"/>
      <c r="H215" s="122"/>
      <c r="I215" s="122"/>
      <c r="J215" s="122"/>
      <c r="K215" s="122"/>
      <c r="L215" s="122"/>
      <c r="N215" s="122"/>
      <c r="P215" s="156"/>
      <c r="T215" s="122"/>
      <c r="U215" s="122"/>
      <c r="V215" s="156"/>
      <c r="W215" s="155"/>
      <c r="X215" s="156"/>
    </row>
    <row r="216" spans="2:24" s="82" customFormat="1" x14ac:dyDescent="0.25">
      <c r="B216" s="190" t="s">
        <v>3211</v>
      </c>
      <c r="C216" s="169"/>
      <c r="D216" s="189"/>
      <c r="E216" s="156"/>
      <c r="F216" s="122"/>
      <c r="G216" s="122"/>
      <c r="H216" s="122"/>
      <c r="I216" s="122"/>
      <c r="J216" s="122"/>
      <c r="K216" s="122"/>
      <c r="L216" s="122"/>
      <c r="N216" s="122"/>
      <c r="P216" s="156"/>
      <c r="T216" s="122"/>
      <c r="U216" s="122"/>
      <c r="V216" s="156"/>
      <c r="W216" s="155"/>
      <c r="X216" s="156"/>
    </row>
    <row r="217" spans="2:24" s="82" customFormat="1" x14ac:dyDescent="0.25">
      <c r="B217" s="190" t="s">
        <v>3188</v>
      </c>
      <c r="C217" s="169"/>
      <c r="D217" s="189"/>
      <c r="E217" s="156"/>
      <c r="F217" s="122"/>
      <c r="G217" s="122"/>
      <c r="H217" s="122"/>
      <c r="I217" s="122"/>
      <c r="J217" s="122"/>
      <c r="K217" s="122"/>
      <c r="L217" s="122"/>
      <c r="N217" s="122"/>
      <c r="P217" s="156"/>
      <c r="T217" s="122"/>
      <c r="U217" s="122"/>
      <c r="V217" s="156"/>
      <c r="W217" s="155"/>
      <c r="X217" s="156"/>
    </row>
    <row r="218" spans="2:24" s="82" customFormat="1" x14ac:dyDescent="0.25">
      <c r="B218" s="194" t="s">
        <v>3212</v>
      </c>
      <c r="C218" s="186"/>
      <c r="D218" s="193"/>
      <c r="E218" s="156"/>
      <c r="F218" s="122"/>
      <c r="G218" s="122"/>
      <c r="H218" s="122"/>
      <c r="I218" s="122"/>
      <c r="J218" s="122"/>
      <c r="K218" s="122"/>
      <c r="L218" s="122"/>
      <c r="N218" s="122"/>
      <c r="P218" s="156"/>
      <c r="T218" s="122"/>
      <c r="U218" s="122"/>
      <c r="V218" s="156"/>
      <c r="W218" s="155"/>
      <c r="X218" s="156"/>
    </row>
    <row r="219" spans="2:24" s="82" customFormat="1" x14ac:dyDescent="0.25">
      <c r="C219" s="122"/>
      <c r="D219" s="122"/>
      <c r="E219" s="156"/>
      <c r="F219" s="122"/>
      <c r="G219" s="122"/>
      <c r="H219" s="122"/>
      <c r="I219" s="122"/>
      <c r="J219" s="122"/>
      <c r="K219" s="122"/>
      <c r="L219" s="122"/>
      <c r="N219" s="122"/>
      <c r="P219" s="156"/>
      <c r="T219" s="122"/>
      <c r="U219" s="122"/>
      <c r="V219" s="156"/>
      <c r="W219" s="155"/>
      <c r="X219" s="156"/>
    </row>
    <row r="220" spans="2:24" s="82" customFormat="1" x14ac:dyDescent="0.25">
      <c r="B220" s="148"/>
      <c r="C220" s="122"/>
      <c r="D220" s="122"/>
      <c r="E220" s="156"/>
      <c r="F220" s="122"/>
      <c r="G220" s="122"/>
      <c r="H220" s="122"/>
      <c r="I220" s="122"/>
      <c r="J220" s="122"/>
      <c r="K220" s="122"/>
      <c r="L220" s="122"/>
      <c r="N220" s="122"/>
      <c r="P220" s="156"/>
      <c r="T220" s="122"/>
      <c r="U220" s="122"/>
      <c r="V220" s="156"/>
      <c r="W220" s="155"/>
      <c r="X220" s="156"/>
    </row>
    <row r="221" spans="2:24" s="82" customFormat="1" x14ac:dyDescent="0.25">
      <c r="B221" s="187" t="s">
        <v>3814</v>
      </c>
      <c r="C221" s="149"/>
      <c r="D221" s="150"/>
      <c r="E221" s="156"/>
      <c r="F221" s="122"/>
      <c r="G221" s="122"/>
      <c r="H221" s="122"/>
      <c r="I221" s="122"/>
      <c r="J221" s="122"/>
      <c r="K221" s="122"/>
      <c r="L221" s="122"/>
      <c r="N221" s="122"/>
      <c r="P221" s="156"/>
      <c r="T221" s="122"/>
      <c r="U221" s="122"/>
      <c r="V221" s="156"/>
      <c r="W221" s="155"/>
      <c r="X221" s="156"/>
    </row>
    <row r="222" spans="2:24" s="82" customFormat="1" x14ac:dyDescent="0.25">
      <c r="B222" s="190" t="s">
        <v>3815</v>
      </c>
      <c r="C222" s="169"/>
      <c r="D222" s="189"/>
      <c r="E222" s="156"/>
      <c r="F222" s="122"/>
      <c r="G222" s="122"/>
      <c r="H222" s="122"/>
      <c r="I222" s="122"/>
      <c r="J222" s="122"/>
      <c r="K222" s="122"/>
      <c r="L222" s="122"/>
      <c r="N222" s="122"/>
      <c r="P222" s="156"/>
      <c r="T222" s="122"/>
      <c r="U222" s="122"/>
      <c r="V222" s="156"/>
      <c r="W222" s="155"/>
      <c r="X222" s="156"/>
    </row>
    <row r="223" spans="2:24" s="82" customFormat="1" x14ac:dyDescent="0.25">
      <c r="B223" s="190" t="s">
        <v>3184</v>
      </c>
      <c r="C223" s="169"/>
      <c r="D223" s="189"/>
      <c r="E223" s="156"/>
      <c r="F223" s="122"/>
      <c r="G223" s="122"/>
      <c r="H223" s="122"/>
      <c r="I223" s="122"/>
      <c r="J223" s="122"/>
      <c r="K223" s="122"/>
      <c r="L223" s="122"/>
      <c r="N223" s="122"/>
      <c r="P223" s="156"/>
      <c r="T223" s="122"/>
      <c r="U223" s="122"/>
      <c r="V223" s="156"/>
      <c r="W223" s="155"/>
      <c r="X223" s="156"/>
    </row>
    <row r="224" spans="2:24" s="82" customFormat="1" x14ac:dyDescent="0.25">
      <c r="B224" s="190" t="s">
        <v>3816</v>
      </c>
      <c r="C224" s="169"/>
      <c r="D224" s="189"/>
      <c r="E224" s="156"/>
      <c r="F224" s="122"/>
      <c r="G224" s="122"/>
      <c r="H224" s="122"/>
      <c r="I224" s="122"/>
      <c r="J224" s="122"/>
      <c r="K224" s="122"/>
      <c r="L224" s="122"/>
      <c r="N224" s="122"/>
      <c r="P224" s="156"/>
      <c r="T224" s="122"/>
      <c r="U224" s="122"/>
      <c r="V224" s="156"/>
      <c r="W224" s="155"/>
      <c r="X224" s="156"/>
    </row>
    <row r="225" spans="2:24" s="82" customFormat="1" x14ac:dyDescent="0.25">
      <c r="B225" s="190" t="s">
        <v>3218</v>
      </c>
      <c r="C225" s="169"/>
      <c r="D225" s="189"/>
      <c r="E225" s="156"/>
      <c r="F225" s="122"/>
      <c r="G225" s="122"/>
      <c r="H225" s="122"/>
      <c r="I225" s="122"/>
      <c r="J225" s="122"/>
      <c r="K225" s="122"/>
      <c r="L225" s="122"/>
      <c r="N225" s="122"/>
      <c r="P225" s="156"/>
      <c r="T225" s="122"/>
      <c r="U225" s="122"/>
      <c r="V225" s="156"/>
      <c r="W225" s="155"/>
      <c r="X225" s="156"/>
    </row>
    <row r="226" spans="2:24" s="82" customFormat="1" x14ac:dyDescent="0.25">
      <c r="B226" s="190" t="s">
        <v>3219</v>
      </c>
      <c r="C226" s="169"/>
      <c r="D226" s="189"/>
      <c r="E226" s="156"/>
      <c r="F226" s="122"/>
      <c r="G226" s="122"/>
      <c r="H226" s="122"/>
      <c r="I226" s="122"/>
      <c r="J226" s="122"/>
      <c r="K226" s="122"/>
      <c r="L226" s="122"/>
      <c r="N226" s="122"/>
      <c r="P226" s="156"/>
      <c r="T226" s="122"/>
      <c r="U226" s="122"/>
      <c r="V226" s="156"/>
      <c r="W226" s="155"/>
      <c r="X226" s="156"/>
    </row>
    <row r="227" spans="2:24" s="82" customFormat="1" x14ac:dyDescent="0.25">
      <c r="B227" s="190" t="s">
        <v>3220</v>
      </c>
      <c r="C227" s="169"/>
      <c r="D227" s="189"/>
      <c r="E227" s="156"/>
      <c r="F227" s="122"/>
      <c r="G227" s="122"/>
      <c r="H227" s="122"/>
      <c r="I227" s="122"/>
      <c r="J227" s="122"/>
      <c r="K227" s="122"/>
      <c r="L227" s="122"/>
      <c r="N227" s="122"/>
      <c r="P227" s="156"/>
      <c r="T227" s="122"/>
      <c r="U227" s="122"/>
      <c r="V227" s="156"/>
      <c r="W227" s="155"/>
      <c r="X227" s="156"/>
    </row>
    <row r="228" spans="2:24" s="82" customFormat="1" x14ac:dyDescent="0.25">
      <c r="B228" s="190" t="s">
        <v>3188</v>
      </c>
      <c r="C228" s="169"/>
      <c r="D228" s="189"/>
      <c r="E228" s="156"/>
      <c r="F228" s="122"/>
      <c r="G228" s="122"/>
      <c r="H228" s="122"/>
      <c r="I228" s="122"/>
      <c r="J228" s="122"/>
      <c r="K228" s="122"/>
      <c r="L228" s="122"/>
      <c r="N228" s="122"/>
      <c r="P228" s="156"/>
      <c r="T228" s="122"/>
      <c r="U228" s="122"/>
      <c r="V228" s="156"/>
      <c r="W228" s="155"/>
      <c r="X228" s="156"/>
    </row>
    <row r="229" spans="2:24" s="82" customFormat="1" x14ac:dyDescent="0.25">
      <c r="B229" s="190" t="s">
        <v>3221</v>
      </c>
      <c r="C229" s="169"/>
      <c r="D229" s="189"/>
      <c r="E229" s="156"/>
      <c r="F229" s="122"/>
      <c r="G229" s="122"/>
      <c r="H229" s="122"/>
      <c r="I229" s="122"/>
      <c r="J229" s="122"/>
      <c r="K229" s="122"/>
      <c r="L229" s="122"/>
      <c r="N229" s="122"/>
      <c r="P229" s="156"/>
      <c r="T229" s="122"/>
      <c r="U229" s="122"/>
      <c r="V229" s="156"/>
      <c r="W229" s="155"/>
      <c r="X229" s="156"/>
    </row>
    <row r="230" spans="2:24" s="82" customFormat="1" x14ac:dyDescent="0.25">
      <c r="B230" s="190" t="s">
        <v>3222</v>
      </c>
      <c r="C230" s="169"/>
      <c r="D230" s="189"/>
      <c r="E230" s="156"/>
      <c r="F230" s="122"/>
      <c r="G230" s="122"/>
      <c r="H230" s="122"/>
      <c r="I230" s="122"/>
      <c r="J230" s="122"/>
      <c r="K230" s="122"/>
      <c r="L230" s="122"/>
      <c r="N230" s="122"/>
      <c r="P230" s="156"/>
      <c r="T230" s="122"/>
      <c r="U230" s="122"/>
      <c r="V230" s="156"/>
      <c r="W230" s="155"/>
      <c r="X230" s="156"/>
    </row>
    <row r="231" spans="2:24" s="82" customFormat="1" x14ac:dyDescent="0.25">
      <c r="B231" s="194" t="s">
        <v>3223</v>
      </c>
      <c r="C231" s="186"/>
      <c r="D231" s="193"/>
      <c r="E231" s="156"/>
      <c r="F231" s="122"/>
      <c r="G231" s="122"/>
      <c r="H231" s="122"/>
      <c r="I231" s="122"/>
      <c r="J231" s="122"/>
      <c r="K231" s="122"/>
      <c r="L231" s="122"/>
      <c r="N231" s="122"/>
      <c r="P231" s="156"/>
      <c r="T231" s="122"/>
      <c r="U231" s="122"/>
      <c r="V231" s="156"/>
      <c r="W231" s="155"/>
      <c r="X231" s="156"/>
    </row>
    <row r="232" spans="2:24" s="82" customFormat="1" x14ac:dyDescent="0.25">
      <c r="B232" s="148"/>
      <c r="C232" s="122"/>
      <c r="D232" s="122"/>
      <c r="E232" s="156"/>
      <c r="F232" s="122"/>
      <c r="G232" s="122"/>
      <c r="H232" s="122"/>
      <c r="I232" s="122"/>
      <c r="J232" s="122"/>
      <c r="K232" s="122"/>
      <c r="L232" s="122"/>
      <c r="N232" s="122"/>
      <c r="P232" s="156"/>
      <c r="T232" s="122"/>
      <c r="U232" s="122"/>
      <c r="V232" s="156"/>
      <c r="W232" s="155"/>
      <c r="X232" s="156"/>
    </row>
    <row r="233" spans="2:24" s="82" customFormat="1" x14ac:dyDescent="0.25">
      <c r="B233" s="187" t="s">
        <v>3819</v>
      </c>
      <c r="C233" s="149"/>
      <c r="D233" s="150"/>
      <c r="E233" s="156"/>
      <c r="F233" s="122"/>
      <c r="G233" s="122"/>
      <c r="H233" s="122"/>
      <c r="I233" s="122"/>
      <c r="J233" s="122"/>
      <c r="K233" s="122"/>
      <c r="L233" s="122"/>
      <c r="N233" s="122"/>
      <c r="P233" s="156"/>
      <c r="T233" s="122"/>
      <c r="U233" s="122"/>
      <c r="V233" s="156"/>
      <c r="W233" s="155"/>
      <c r="X233" s="156"/>
    </row>
    <row r="234" spans="2:24" s="82" customFormat="1" x14ac:dyDescent="0.25">
      <c r="B234" s="190" t="s">
        <v>3817</v>
      </c>
      <c r="C234" s="169"/>
      <c r="D234" s="189"/>
      <c r="E234" s="156"/>
      <c r="F234" s="122"/>
      <c r="G234" s="122"/>
      <c r="H234" s="122"/>
      <c r="I234" s="122"/>
      <c r="J234" s="122"/>
      <c r="K234" s="122"/>
      <c r="L234" s="122"/>
      <c r="N234" s="122"/>
      <c r="P234" s="156"/>
      <c r="T234" s="122"/>
      <c r="U234" s="122"/>
      <c r="V234" s="156"/>
      <c r="W234" s="155"/>
      <c r="X234" s="156"/>
    </row>
    <row r="235" spans="2:24" s="82" customFormat="1" x14ac:dyDescent="0.25">
      <c r="B235" s="190" t="s">
        <v>3184</v>
      </c>
      <c r="C235" s="169"/>
      <c r="D235" s="189"/>
      <c r="E235" s="156"/>
      <c r="F235" s="122"/>
      <c r="G235" s="122"/>
      <c r="H235" s="122"/>
      <c r="I235" s="122"/>
      <c r="J235" s="122"/>
      <c r="K235" s="122"/>
      <c r="L235" s="122"/>
      <c r="N235" s="122"/>
      <c r="P235" s="156"/>
      <c r="T235" s="122"/>
      <c r="U235" s="122"/>
      <c r="V235" s="156"/>
      <c r="W235" s="155"/>
      <c r="X235" s="156"/>
    </row>
    <row r="236" spans="2:24" s="82" customFormat="1" x14ac:dyDescent="0.25">
      <c r="B236" s="190" t="s">
        <v>3818</v>
      </c>
      <c r="C236" s="169"/>
      <c r="D236" s="189"/>
      <c r="E236" s="156"/>
      <c r="F236" s="122"/>
      <c r="G236" s="122"/>
      <c r="H236" s="122"/>
      <c r="I236" s="122"/>
      <c r="J236" s="122"/>
      <c r="K236" s="122"/>
      <c r="L236" s="122"/>
      <c r="N236" s="122"/>
      <c r="P236" s="156"/>
      <c r="T236" s="122"/>
      <c r="U236" s="122"/>
      <c r="V236" s="156"/>
      <c r="W236" s="155"/>
      <c r="X236" s="156"/>
    </row>
    <row r="237" spans="2:24" s="82" customFormat="1" x14ac:dyDescent="0.25">
      <c r="B237" s="190" t="s">
        <v>3218</v>
      </c>
      <c r="C237" s="169"/>
      <c r="D237" s="189"/>
      <c r="E237" s="156"/>
      <c r="F237" s="122"/>
      <c r="G237" s="122"/>
      <c r="H237" s="122"/>
      <c r="I237" s="122"/>
      <c r="J237" s="122"/>
      <c r="K237" s="122"/>
      <c r="L237" s="122"/>
      <c r="N237" s="122"/>
      <c r="P237" s="156"/>
      <c r="T237" s="122"/>
      <c r="U237" s="122"/>
      <c r="V237" s="156"/>
      <c r="W237" s="155"/>
      <c r="X237" s="156"/>
    </row>
    <row r="238" spans="2:24" s="82" customFormat="1" x14ac:dyDescent="0.25">
      <c r="B238" s="190" t="s">
        <v>3224</v>
      </c>
      <c r="C238" s="169"/>
      <c r="D238" s="189"/>
      <c r="E238" s="156"/>
      <c r="F238" s="122"/>
      <c r="G238" s="122"/>
      <c r="H238" s="122"/>
      <c r="I238" s="122"/>
      <c r="J238" s="122"/>
      <c r="K238" s="122"/>
      <c r="L238" s="122"/>
      <c r="N238" s="122"/>
      <c r="P238" s="156"/>
      <c r="T238" s="122"/>
      <c r="U238" s="122"/>
      <c r="V238" s="156"/>
      <c r="W238" s="155"/>
      <c r="X238" s="156"/>
    </row>
    <row r="239" spans="2:24" s="82" customFormat="1" x14ac:dyDescent="0.25">
      <c r="B239" s="190" t="s">
        <v>3225</v>
      </c>
      <c r="C239" s="169"/>
      <c r="D239" s="189"/>
      <c r="E239" s="156"/>
      <c r="F239" s="122"/>
      <c r="G239" s="122"/>
      <c r="H239" s="122"/>
      <c r="I239" s="122"/>
      <c r="J239" s="122"/>
      <c r="K239" s="122"/>
      <c r="L239" s="122"/>
      <c r="N239" s="122"/>
      <c r="P239" s="156"/>
      <c r="T239" s="122"/>
      <c r="U239" s="122"/>
      <c r="V239" s="156"/>
      <c r="W239" s="155"/>
      <c r="X239" s="156"/>
    </row>
    <row r="240" spans="2:24" s="82" customFormat="1" x14ac:dyDescent="0.25">
      <c r="B240" s="190" t="s">
        <v>3188</v>
      </c>
      <c r="C240" s="169"/>
      <c r="D240" s="189"/>
      <c r="E240" s="156"/>
      <c r="F240" s="122"/>
      <c r="G240" s="122"/>
      <c r="H240" s="122"/>
      <c r="I240" s="122"/>
      <c r="J240" s="122"/>
      <c r="K240" s="122"/>
      <c r="L240" s="122"/>
      <c r="N240" s="122"/>
      <c r="P240" s="156"/>
      <c r="T240" s="122"/>
      <c r="U240" s="122"/>
      <c r="V240" s="156"/>
      <c r="W240" s="155"/>
      <c r="X240" s="156"/>
    </row>
    <row r="241" spans="2:24" s="82" customFormat="1" x14ac:dyDescent="0.25">
      <c r="B241" s="190" t="s">
        <v>3221</v>
      </c>
      <c r="C241" s="169"/>
      <c r="D241" s="189"/>
      <c r="E241" s="156"/>
      <c r="F241" s="122"/>
      <c r="G241" s="122"/>
      <c r="H241" s="122"/>
      <c r="I241" s="122"/>
      <c r="J241" s="122"/>
      <c r="K241" s="122"/>
      <c r="L241" s="122"/>
      <c r="N241" s="122"/>
      <c r="P241" s="156"/>
      <c r="T241" s="122"/>
      <c r="U241" s="122"/>
      <c r="V241" s="156"/>
      <c r="W241" s="155"/>
      <c r="X241" s="156"/>
    </row>
    <row r="242" spans="2:24" s="82" customFormat="1" x14ac:dyDescent="0.25">
      <c r="B242" s="194" t="s">
        <v>3223</v>
      </c>
      <c r="C242" s="186"/>
      <c r="D242" s="193"/>
      <c r="E242" s="156"/>
      <c r="F242" s="122"/>
      <c r="G242" s="122"/>
      <c r="H242" s="122"/>
      <c r="I242" s="122"/>
      <c r="J242" s="122"/>
      <c r="K242" s="122"/>
      <c r="L242" s="122"/>
      <c r="N242" s="122"/>
      <c r="P242" s="156"/>
      <c r="T242" s="122"/>
      <c r="U242" s="122"/>
      <c r="V242" s="156"/>
      <c r="W242" s="155"/>
      <c r="X242" s="156"/>
    </row>
    <row r="243" spans="2:24" s="82" customFormat="1" x14ac:dyDescent="0.25">
      <c r="B243" s="148"/>
      <c r="C243" s="122"/>
      <c r="D243" s="122"/>
      <c r="E243" s="156"/>
      <c r="F243" s="122"/>
      <c r="G243" s="122"/>
      <c r="H243" s="122"/>
      <c r="I243" s="122"/>
      <c r="J243" s="122"/>
      <c r="K243" s="122"/>
      <c r="L243" s="122"/>
      <c r="N243" s="122"/>
      <c r="P243" s="156"/>
      <c r="T243" s="122"/>
      <c r="U243" s="122"/>
      <c r="V243" s="156"/>
      <c r="W243" s="155"/>
      <c r="X243" s="156"/>
    </row>
    <row r="244" spans="2:24" s="82" customFormat="1" x14ac:dyDescent="0.25">
      <c r="B244" s="187" t="s">
        <v>3820</v>
      </c>
      <c r="C244" s="149"/>
      <c r="D244" s="150"/>
      <c r="E244" s="156"/>
      <c r="F244" s="122"/>
      <c r="G244" s="122"/>
      <c r="H244" s="122"/>
      <c r="I244" s="122"/>
      <c r="J244" s="122"/>
      <c r="K244" s="122"/>
      <c r="L244" s="122"/>
      <c r="N244" s="122"/>
      <c r="P244" s="156"/>
      <c r="T244" s="122"/>
      <c r="U244" s="122"/>
      <c r="V244" s="156"/>
      <c r="W244" s="155"/>
      <c r="X244" s="156"/>
    </row>
    <row r="245" spans="2:24" s="82" customFormat="1" x14ac:dyDescent="0.25">
      <c r="B245" s="190" t="s">
        <v>3821</v>
      </c>
      <c r="C245" s="169"/>
      <c r="D245" s="189"/>
      <c r="E245" s="156"/>
      <c r="F245" s="122"/>
      <c r="G245" s="122"/>
      <c r="H245" s="122"/>
      <c r="I245" s="122"/>
      <c r="J245" s="122"/>
      <c r="K245" s="122"/>
      <c r="L245" s="122"/>
      <c r="N245" s="122"/>
      <c r="P245" s="156"/>
      <c r="T245" s="122"/>
      <c r="U245" s="122"/>
      <c r="V245" s="156"/>
      <c r="W245" s="155"/>
      <c r="X245" s="156"/>
    </row>
    <row r="246" spans="2:24" s="82" customFormat="1" x14ac:dyDescent="0.25">
      <c r="B246" s="190" t="s">
        <v>3184</v>
      </c>
      <c r="C246" s="169"/>
      <c r="D246" s="189"/>
      <c r="E246" s="156"/>
      <c r="F246" s="122"/>
      <c r="G246" s="122"/>
      <c r="H246" s="122"/>
      <c r="I246" s="122"/>
      <c r="J246" s="122"/>
      <c r="K246" s="122"/>
      <c r="L246" s="122"/>
      <c r="N246" s="122"/>
      <c r="P246" s="156"/>
      <c r="T246" s="122"/>
      <c r="U246" s="122"/>
      <c r="V246" s="156"/>
      <c r="W246" s="155"/>
      <c r="X246" s="156"/>
    </row>
    <row r="247" spans="2:24" s="82" customFormat="1" x14ac:dyDescent="0.25">
      <c r="B247" s="190" t="s">
        <v>3822</v>
      </c>
      <c r="C247" s="169"/>
      <c r="D247" s="189"/>
      <c r="E247" s="156"/>
      <c r="F247" s="122"/>
      <c r="G247" s="122"/>
      <c r="H247" s="122"/>
      <c r="I247" s="122"/>
      <c r="J247" s="122"/>
      <c r="K247" s="122"/>
      <c r="L247" s="122"/>
      <c r="N247" s="122"/>
      <c r="P247" s="156"/>
      <c r="T247" s="122"/>
      <c r="U247" s="122"/>
      <c r="V247" s="156"/>
      <c r="W247" s="155"/>
      <c r="X247" s="156"/>
    </row>
    <row r="248" spans="2:24" s="82" customFormat="1" x14ac:dyDescent="0.25">
      <c r="B248" s="190" t="s">
        <v>3218</v>
      </c>
      <c r="C248" s="169"/>
      <c r="D248" s="189"/>
      <c r="E248" s="156"/>
      <c r="F248" s="122"/>
      <c r="G248" s="122"/>
      <c r="H248" s="122"/>
      <c r="I248" s="122"/>
      <c r="J248" s="122"/>
      <c r="K248" s="122"/>
      <c r="L248" s="122"/>
      <c r="N248" s="122"/>
      <c r="P248" s="156"/>
      <c r="T248" s="122"/>
      <c r="U248" s="122"/>
      <c r="V248" s="156"/>
      <c r="W248" s="155"/>
      <c r="X248" s="156"/>
    </row>
    <row r="249" spans="2:24" s="82" customFormat="1" x14ac:dyDescent="0.25">
      <c r="B249" s="190" t="s">
        <v>3226</v>
      </c>
      <c r="C249" s="169"/>
      <c r="D249" s="189"/>
      <c r="E249" s="156"/>
      <c r="F249" s="122"/>
      <c r="G249" s="122"/>
      <c r="H249" s="122"/>
      <c r="I249" s="122"/>
      <c r="J249" s="122"/>
      <c r="K249" s="122"/>
      <c r="L249" s="122"/>
      <c r="N249" s="122"/>
      <c r="P249" s="156"/>
      <c r="T249" s="122"/>
      <c r="U249" s="122"/>
      <c r="V249" s="156"/>
      <c r="W249" s="155"/>
      <c r="X249" s="156"/>
    </row>
    <row r="250" spans="2:24" s="82" customFormat="1" x14ac:dyDescent="0.25">
      <c r="B250" s="190" t="s">
        <v>3214</v>
      </c>
      <c r="C250" s="169"/>
      <c r="D250" s="189"/>
      <c r="E250" s="156"/>
      <c r="F250" s="122"/>
      <c r="G250" s="122"/>
      <c r="H250" s="122"/>
      <c r="I250" s="122"/>
      <c r="J250" s="122"/>
      <c r="K250" s="122"/>
      <c r="L250" s="122"/>
      <c r="N250" s="122"/>
      <c r="P250" s="156"/>
      <c r="T250" s="122"/>
      <c r="U250" s="122"/>
      <c r="V250" s="156"/>
      <c r="W250" s="155"/>
      <c r="X250" s="156"/>
    </row>
    <row r="251" spans="2:24" s="82" customFormat="1" x14ac:dyDescent="0.25">
      <c r="B251" s="190" t="s">
        <v>3188</v>
      </c>
      <c r="C251" s="169"/>
      <c r="D251" s="189"/>
      <c r="E251" s="156"/>
      <c r="F251" s="122"/>
      <c r="G251" s="122"/>
      <c r="H251" s="122"/>
      <c r="I251" s="122"/>
      <c r="J251" s="122"/>
      <c r="K251" s="122"/>
      <c r="L251" s="122"/>
      <c r="N251" s="122"/>
      <c r="P251" s="156"/>
      <c r="T251" s="122"/>
      <c r="U251" s="122"/>
      <c r="V251" s="156"/>
      <c r="W251" s="155"/>
      <c r="X251" s="156"/>
    </row>
    <row r="252" spans="2:24" s="82" customFormat="1" x14ac:dyDescent="0.25">
      <c r="B252" s="194" t="s">
        <v>3223</v>
      </c>
      <c r="C252" s="186"/>
      <c r="D252" s="193"/>
      <c r="E252" s="156"/>
      <c r="F252" s="122"/>
      <c r="G252" s="122"/>
      <c r="H252" s="122"/>
      <c r="I252" s="122"/>
      <c r="J252" s="122"/>
      <c r="K252" s="122"/>
      <c r="L252" s="122"/>
      <c r="N252" s="122"/>
      <c r="P252" s="156"/>
      <c r="T252" s="122"/>
      <c r="U252" s="122"/>
      <c r="V252" s="156"/>
      <c r="W252" s="155"/>
      <c r="X252" s="156"/>
    </row>
    <row r="253" spans="2:24" s="82" customFormat="1" x14ac:dyDescent="0.25">
      <c r="B253" s="148"/>
      <c r="C253" s="122"/>
      <c r="D253" s="122"/>
      <c r="E253" s="156"/>
      <c r="F253" s="122"/>
      <c r="G253" s="122"/>
      <c r="H253" s="122"/>
      <c r="I253" s="122"/>
      <c r="J253" s="122"/>
      <c r="K253" s="122"/>
      <c r="L253" s="122"/>
      <c r="N253" s="122"/>
      <c r="P253" s="156"/>
      <c r="T253" s="122"/>
      <c r="U253" s="122"/>
      <c r="V253" s="156"/>
      <c r="W253" s="155"/>
      <c r="X253" s="156"/>
    </row>
    <row r="254" spans="2:24" s="82" customFormat="1" x14ac:dyDescent="0.25">
      <c r="B254" s="187" t="s">
        <v>3823</v>
      </c>
      <c r="C254" s="149"/>
      <c r="D254" s="150"/>
      <c r="E254" s="156"/>
      <c r="F254" s="122"/>
      <c r="G254" s="122"/>
      <c r="H254" s="122"/>
      <c r="I254" s="122"/>
      <c r="J254" s="122"/>
      <c r="K254" s="122"/>
      <c r="L254" s="122"/>
      <c r="N254" s="122"/>
      <c r="P254" s="156"/>
      <c r="T254" s="122"/>
      <c r="U254" s="122"/>
      <c r="V254" s="156"/>
      <c r="W254" s="155"/>
      <c r="X254" s="156"/>
    </row>
    <row r="255" spans="2:24" s="82" customFormat="1" x14ac:dyDescent="0.25">
      <c r="B255" s="190" t="s">
        <v>3824</v>
      </c>
      <c r="C255" s="169"/>
      <c r="D255" s="189"/>
      <c r="E255" s="156"/>
      <c r="F255" s="122"/>
      <c r="G255" s="122"/>
      <c r="H255" s="122"/>
      <c r="I255" s="122"/>
      <c r="J255" s="122"/>
      <c r="K255" s="122"/>
      <c r="L255" s="122"/>
      <c r="N255" s="122"/>
      <c r="P255" s="156"/>
      <c r="T255" s="122"/>
      <c r="U255" s="122"/>
      <c r="V255" s="156"/>
      <c r="W255" s="155"/>
      <c r="X255" s="156"/>
    </row>
    <row r="256" spans="2:24" s="82" customFormat="1" x14ac:dyDescent="0.25">
      <c r="B256" s="190" t="s">
        <v>3227</v>
      </c>
      <c r="C256" s="169"/>
      <c r="D256" s="189"/>
      <c r="E256" s="156"/>
      <c r="F256" s="122"/>
      <c r="G256" s="122"/>
      <c r="H256" s="122"/>
      <c r="I256" s="122"/>
      <c r="J256" s="122"/>
      <c r="K256" s="122"/>
      <c r="L256" s="122"/>
      <c r="N256" s="122"/>
      <c r="P256" s="156"/>
      <c r="T256" s="122"/>
      <c r="U256" s="122"/>
      <c r="V256" s="156"/>
      <c r="W256" s="155"/>
      <c r="X256" s="156"/>
    </row>
    <row r="257" spans="2:24" s="82" customFormat="1" x14ac:dyDescent="0.25">
      <c r="B257" s="190" t="s">
        <v>3825</v>
      </c>
      <c r="C257" s="169"/>
      <c r="D257" s="189"/>
      <c r="E257" s="156"/>
      <c r="F257" s="122"/>
      <c r="G257" s="122"/>
      <c r="H257" s="122"/>
      <c r="I257" s="122"/>
      <c r="J257" s="122"/>
      <c r="K257" s="122"/>
      <c r="L257" s="122"/>
      <c r="N257" s="122"/>
      <c r="P257" s="156"/>
      <c r="T257" s="122"/>
      <c r="U257" s="122"/>
      <c r="V257" s="156"/>
      <c r="W257" s="155"/>
      <c r="X257" s="156"/>
    </row>
    <row r="258" spans="2:24" s="82" customFormat="1" x14ac:dyDescent="0.25">
      <c r="B258" s="190" t="s">
        <v>3218</v>
      </c>
      <c r="C258" s="169"/>
      <c r="D258" s="189"/>
      <c r="E258" s="156"/>
      <c r="F258" s="122"/>
      <c r="G258" s="122"/>
      <c r="H258" s="122"/>
      <c r="I258" s="122"/>
      <c r="J258" s="122"/>
      <c r="K258" s="122"/>
      <c r="L258" s="122"/>
      <c r="N258" s="122"/>
      <c r="P258" s="156"/>
      <c r="T258" s="122"/>
      <c r="U258" s="122"/>
      <c r="V258" s="156"/>
      <c r="W258" s="155"/>
      <c r="X258" s="156"/>
    </row>
    <row r="259" spans="2:24" s="82" customFormat="1" x14ac:dyDescent="0.25">
      <c r="B259" s="190" t="s">
        <v>3826</v>
      </c>
      <c r="C259" s="169"/>
      <c r="D259" s="189"/>
      <c r="E259" s="156"/>
      <c r="F259" s="122"/>
      <c r="G259" s="122"/>
      <c r="H259" s="122"/>
      <c r="I259" s="122"/>
      <c r="J259" s="122"/>
      <c r="K259" s="122"/>
      <c r="L259" s="122"/>
      <c r="N259" s="122"/>
      <c r="P259" s="156"/>
      <c r="T259" s="122"/>
      <c r="U259" s="122"/>
      <c r="V259" s="156"/>
      <c r="W259" s="155"/>
      <c r="X259" s="156"/>
    </row>
    <row r="260" spans="2:24" s="82" customFormat="1" x14ac:dyDescent="0.25">
      <c r="B260" s="190" t="s">
        <v>3228</v>
      </c>
      <c r="C260" s="169"/>
      <c r="D260" s="189"/>
      <c r="E260" s="156"/>
      <c r="F260" s="122"/>
      <c r="G260" s="122"/>
      <c r="H260" s="122"/>
      <c r="I260" s="122"/>
      <c r="J260" s="122"/>
      <c r="K260" s="122"/>
      <c r="L260" s="122"/>
      <c r="N260" s="122"/>
      <c r="P260" s="156"/>
      <c r="T260" s="122"/>
      <c r="U260" s="122"/>
      <c r="V260" s="156"/>
      <c r="W260" s="155"/>
      <c r="X260" s="156"/>
    </row>
    <row r="261" spans="2:24" s="82" customFormat="1" x14ac:dyDescent="0.25">
      <c r="B261" s="190" t="s">
        <v>3229</v>
      </c>
      <c r="C261" s="169"/>
      <c r="D261" s="189"/>
      <c r="E261" s="156"/>
      <c r="F261" s="122"/>
      <c r="G261" s="122"/>
      <c r="H261" s="122"/>
      <c r="I261" s="122"/>
      <c r="J261" s="122"/>
      <c r="K261" s="122"/>
      <c r="L261" s="122"/>
      <c r="N261" s="122"/>
      <c r="P261" s="156"/>
      <c r="T261" s="122"/>
      <c r="U261" s="122"/>
      <c r="V261" s="156"/>
      <c r="W261" s="155"/>
      <c r="X261" s="156"/>
    </row>
    <row r="262" spans="2:24" s="82" customFormat="1" x14ac:dyDescent="0.25">
      <c r="B262" s="194" t="s">
        <v>3223</v>
      </c>
      <c r="C262" s="186"/>
      <c r="D262" s="193"/>
      <c r="E262" s="156"/>
      <c r="F262" s="122"/>
      <c r="G262" s="122"/>
      <c r="H262" s="122"/>
      <c r="I262" s="122"/>
      <c r="J262" s="122"/>
      <c r="K262" s="122"/>
      <c r="L262" s="122"/>
      <c r="N262" s="122"/>
      <c r="P262" s="156"/>
      <c r="T262" s="122"/>
      <c r="U262" s="122"/>
      <c r="V262" s="156"/>
      <c r="W262" s="155"/>
      <c r="X262" s="156"/>
    </row>
    <row r="263" spans="2:24" s="82" customFormat="1" x14ac:dyDescent="0.25">
      <c r="B263" s="148"/>
      <c r="C263" s="122"/>
      <c r="D263" s="122"/>
      <c r="E263" s="156"/>
      <c r="F263" s="122"/>
      <c r="G263" s="122"/>
      <c r="H263" s="122"/>
      <c r="I263" s="122"/>
      <c r="J263" s="122"/>
      <c r="K263" s="122"/>
      <c r="L263" s="122"/>
      <c r="N263" s="122"/>
      <c r="P263" s="156"/>
      <c r="T263" s="122"/>
      <c r="U263" s="122"/>
      <c r="V263" s="156"/>
      <c r="W263" s="155"/>
      <c r="X263" s="156"/>
    </row>
    <row r="264" spans="2:24" s="82" customFormat="1" x14ac:dyDescent="0.25">
      <c r="B264" s="187" t="s">
        <v>3827</v>
      </c>
      <c r="C264" s="149"/>
      <c r="D264" s="150"/>
      <c r="E264" s="156"/>
      <c r="F264" s="122"/>
      <c r="G264" s="122"/>
      <c r="H264" s="122"/>
      <c r="I264" s="122"/>
      <c r="J264" s="122"/>
      <c r="K264" s="122"/>
      <c r="L264" s="122"/>
      <c r="N264" s="122"/>
      <c r="P264" s="156"/>
      <c r="T264" s="122"/>
      <c r="U264" s="122"/>
      <c r="V264" s="156"/>
      <c r="W264" s="155"/>
      <c r="X264" s="156"/>
    </row>
    <row r="265" spans="2:24" s="82" customFormat="1" x14ac:dyDescent="0.25">
      <c r="B265" s="190" t="s">
        <v>3830</v>
      </c>
      <c r="C265" s="169"/>
      <c r="D265" s="189"/>
      <c r="E265" s="156"/>
      <c r="F265" s="122"/>
      <c r="G265" s="122"/>
      <c r="H265" s="122"/>
      <c r="I265" s="122"/>
      <c r="J265" s="122"/>
      <c r="K265" s="122"/>
      <c r="L265" s="122"/>
      <c r="N265" s="122"/>
      <c r="P265" s="156"/>
      <c r="T265" s="122"/>
      <c r="U265" s="122"/>
      <c r="V265" s="156"/>
      <c r="W265" s="155"/>
      <c r="X265" s="156"/>
    </row>
    <row r="266" spans="2:24" s="82" customFormat="1" x14ac:dyDescent="0.25">
      <c r="B266" s="190" t="s">
        <v>3828</v>
      </c>
      <c r="C266" s="169"/>
      <c r="D266" s="189"/>
      <c r="E266" s="156"/>
      <c r="F266" s="122"/>
      <c r="G266" s="122"/>
      <c r="H266" s="122"/>
      <c r="I266" s="122"/>
      <c r="J266" s="122"/>
      <c r="K266" s="122"/>
      <c r="L266" s="122"/>
      <c r="N266" s="122"/>
      <c r="P266" s="156"/>
      <c r="T266" s="122"/>
      <c r="U266" s="122"/>
      <c r="V266" s="156"/>
      <c r="W266" s="155"/>
      <c r="X266" s="156"/>
    </row>
    <row r="267" spans="2:24" s="82" customFormat="1" x14ac:dyDescent="0.25">
      <c r="B267" s="190" t="s">
        <v>3213</v>
      </c>
      <c r="C267" s="169"/>
      <c r="D267" s="189"/>
      <c r="E267" s="156"/>
      <c r="F267" s="122"/>
      <c r="G267" s="122"/>
      <c r="H267" s="122"/>
      <c r="I267" s="122"/>
      <c r="J267" s="122"/>
      <c r="K267" s="122"/>
      <c r="L267" s="122"/>
      <c r="N267" s="122"/>
      <c r="P267" s="156"/>
      <c r="T267" s="122"/>
      <c r="U267" s="122"/>
      <c r="V267" s="156"/>
      <c r="W267" s="155"/>
      <c r="X267" s="156"/>
    </row>
    <row r="268" spans="2:24" s="82" customFormat="1" x14ac:dyDescent="0.25">
      <c r="B268" s="190" t="s">
        <v>3809</v>
      </c>
      <c r="C268" s="169"/>
      <c r="D268" s="189"/>
      <c r="E268" s="156"/>
      <c r="F268" s="122"/>
      <c r="G268" s="122"/>
      <c r="H268" s="122"/>
      <c r="I268" s="122"/>
      <c r="J268" s="122"/>
      <c r="K268" s="122"/>
      <c r="L268" s="122"/>
      <c r="N268" s="122"/>
      <c r="P268" s="156"/>
      <c r="T268" s="122"/>
      <c r="U268" s="122"/>
      <c r="V268" s="156"/>
      <c r="W268" s="155"/>
      <c r="X268" s="156"/>
    </row>
    <row r="269" spans="2:24" s="82" customFormat="1" x14ac:dyDescent="0.25">
      <c r="B269" s="190" t="s">
        <v>3218</v>
      </c>
      <c r="C269" s="169"/>
      <c r="D269" s="189"/>
      <c r="E269" s="156"/>
      <c r="F269" s="122"/>
      <c r="G269" s="122"/>
      <c r="H269" s="122"/>
      <c r="I269" s="122"/>
      <c r="J269" s="122"/>
      <c r="K269" s="122"/>
      <c r="L269" s="122"/>
      <c r="N269" s="122"/>
      <c r="P269" s="156"/>
      <c r="T269" s="122"/>
      <c r="U269" s="122"/>
      <c r="V269" s="156"/>
      <c r="W269" s="155"/>
      <c r="X269" s="156"/>
    </row>
    <row r="270" spans="2:24" s="82" customFormat="1" x14ac:dyDescent="0.25">
      <c r="B270" s="190" t="s">
        <v>3230</v>
      </c>
      <c r="C270" s="169"/>
      <c r="D270" s="189"/>
      <c r="E270" s="156"/>
      <c r="F270" s="122"/>
      <c r="G270" s="122"/>
      <c r="H270" s="122"/>
      <c r="I270" s="122"/>
      <c r="J270" s="122"/>
      <c r="K270" s="122"/>
      <c r="L270" s="122"/>
      <c r="N270" s="122"/>
      <c r="P270" s="156"/>
      <c r="T270" s="122"/>
      <c r="U270" s="122"/>
      <c r="V270" s="156"/>
      <c r="W270" s="155"/>
      <c r="X270" s="156"/>
    </row>
    <row r="271" spans="2:24" s="82" customFormat="1" x14ac:dyDescent="0.25">
      <c r="B271" s="190" t="s">
        <v>3231</v>
      </c>
      <c r="C271" s="169"/>
      <c r="D271" s="189"/>
      <c r="E271" s="156"/>
      <c r="F271" s="122"/>
      <c r="G271" s="122"/>
      <c r="H271" s="122"/>
      <c r="I271" s="122"/>
      <c r="J271" s="122"/>
      <c r="K271" s="122"/>
      <c r="L271" s="122"/>
      <c r="N271" s="122"/>
      <c r="P271" s="156"/>
      <c r="T271" s="122"/>
      <c r="U271" s="122"/>
      <c r="V271" s="156"/>
      <c r="W271" s="155"/>
      <c r="X271" s="156"/>
    </row>
    <row r="272" spans="2:24" s="82" customFormat="1" x14ac:dyDescent="0.25">
      <c r="B272" s="194" t="s">
        <v>3232</v>
      </c>
      <c r="C272" s="186"/>
      <c r="D272" s="193"/>
      <c r="E272" s="156"/>
      <c r="F272" s="122"/>
      <c r="G272" s="122"/>
      <c r="H272" s="122"/>
      <c r="I272" s="122"/>
      <c r="J272" s="122"/>
      <c r="K272" s="122"/>
      <c r="L272" s="122"/>
      <c r="N272" s="122"/>
      <c r="P272" s="156"/>
      <c r="T272" s="122"/>
      <c r="U272" s="122"/>
      <c r="V272" s="156"/>
      <c r="W272" s="155"/>
      <c r="X272" s="156"/>
    </row>
    <row r="274" spans="2:24" s="82" customFormat="1" x14ac:dyDescent="0.25">
      <c r="B274" s="187" t="s">
        <v>3829</v>
      </c>
      <c r="C274" s="149"/>
      <c r="D274" s="150"/>
      <c r="E274" s="156"/>
      <c r="F274" s="122"/>
      <c r="G274" s="122"/>
      <c r="H274" s="122"/>
      <c r="I274" s="122"/>
      <c r="J274" s="122"/>
      <c r="K274" s="122"/>
      <c r="L274" s="122"/>
      <c r="N274" s="122"/>
      <c r="P274" s="156"/>
      <c r="T274" s="122"/>
      <c r="U274" s="122"/>
      <c r="V274" s="156"/>
      <c r="W274" s="155"/>
      <c r="X274" s="156"/>
    </row>
    <row r="275" spans="2:24" s="82" customFormat="1" x14ac:dyDescent="0.25">
      <c r="B275" s="190" t="s">
        <v>3831</v>
      </c>
      <c r="C275" s="169"/>
      <c r="D275" s="189"/>
      <c r="E275" s="156"/>
      <c r="F275" s="122"/>
      <c r="G275" s="122"/>
      <c r="H275" s="122"/>
      <c r="I275" s="122"/>
      <c r="J275" s="122"/>
      <c r="K275" s="122"/>
      <c r="L275" s="122"/>
      <c r="N275" s="122"/>
      <c r="P275" s="156"/>
      <c r="T275" s="122"/>
      <c r="U275" s="122"/>
      <c r="V275" s="156"/>
      <c r="W275" s="155"/>
      <c r="X275" s="156"/>
    </row>
    <row r="276" spans="2:24" s="82" customFormat="1" x14ac:dyDescent="0.25">
      <c r="B276" s="190" t="s">
        <v>3828</v>
      </c>
      <c r="C276" s="169"/>
      <c r="D276" s="189"/>
      <c r="E276" s="156"/>
      <c r="F276" s="122"/>
      <c r="G276" s="122"/>
      <c r="H276" s="122"/>
      <c r="I276" s="122"/>
      <c r="J276" s="122"/>
      <c r="K276" s="122"/>
      <c r="L276" s="122"/>
      <c r="N276" s="122"/>
      <c r="P276" s="156"/>
      <c r="T276" s="122"/>
      <c r="U276" s="122"/>
      <c r="V276" s="156"/>
      <c r="W276" s="155"/>
      <c r="X276" s="156"/>
    </row>
    <row r="277" spans="2:24" s="82" customFormat="1" x14ac:dyDescent="0.25">
      <c r="B277" s="190" t="s">
        <v>3189</v>
      </c>
      <c r="C277" s="169"/>
      <c r="D277" s="189"/>
      <c r="E277" s="156"/>
      <c r="F277" s="122"/>
      <c r="G277" s="122"/>
      <c r="H277" s="122"/>
      <c r="I277" s="122"/>
      <c r="J277" s="122"/>
      <c r="K277" s="122"/>
      <c r="L277" s="122"/>
      <c r="N277" s="122"/>
      <c r="P277" s="156"/>
      <c r="T277" s="122"/>
      <c r="U277" s="122"/>
      <c r="V277" s="156"/>
      <c r="W277" s="155"/>
      <c r="X277" s="156"/>
    </row>
    <row r="278" spans="2:24" s="82" customFormat="1" x14ac:dyDescent="0.25">
      <c r="B278" s="190" t="s">
        <v>3809</v>
      </c>
      <c r="C278" s="169"/>
      <c r="D278" s="189"/>
      <c r="E278" s="156"/>
      <c r="F278" s="122"/>
      <c r="G278" s="122"/>
      <c r="H278" s="122"/>
      <c r="I278" s="122"/>
      <c r="J278" s="122"/>
      <c r="K278" s="122"/>
      <c r="L278" s="122"/>
      <c r="N278" s="122"/>
      <c r="P278" s="156"/>
      <c r="T278" s="122"/>
      <c r="U278" s="122"/>
      <c r="V278" s="156"/>
      <c r="W278" s="155"/>
      <c r="X278" s="156"/>
    </row>
    <row r="279" spans="2:24" s="82" customFormat="1" x14ac:dyDescent="0.25">
      <c r="B279" s="190" t="s">
        <v>3218</v>
      </c>
      <c r="C279" s="169"/>
      <c r="D279" s="189"/>
      <c r="E279" s="156"/>
      <c r="F279" s="122"/>
      <c r="G279" s="122"/>
      <c r="H279" s="122"/>
      <c r="I279" s="122"/>
      <c r="J279" s="122"/>
      <c r="K279" s="122"/>
      <c r="L279" s="122"/>
      <c r="N279" s="122"/>
      <c r="P279" s="156"/>
      <c r="T279" s="122"/>
      <c r="U279" s="122"/>
      <c r="V279" s="156"/>
      <c r="W279" s="155"/>
      <c r="X279" s="156"/>
    </row>
    <row r="280" spans="2:24" s="82" customFormat="1" x14ac:dyDescent="0.25">
      <c r="B280" s="190" t="s">
        <v>3230</v>
      </c>
      <c r="C280" s="169"/>
      <c r="D280" s="189"/>
      <c r="E280" s="156"/>
      <c r="F280" s="122"/>
      <c r="G280" s="122"/>
      <c r="H280" s="122"/>
      <c r="I280" s="122"/>
      <c r="J280" s="122"/>
      <c r="K280" s="122"/>
      <c r="L280" s="122"/>
      <c r="N280" s="122"/>
      <c r="P280" s="156"/>
      <c r="T280" s="122"/>
      <c r="U280" s="122"/>
      <c r="V280" s="156"/>
      <c r="W280" s="155"/>
      <c r="X280" s="156"/>
    </row>
    <row r="281" spans="2:24" s="82" customFormat="1" x14ac:dyDescent="0.25">
      <c r="B281" s="190" t="s">
        <v>3832</v>
      </c>
      <c r="C281" s="169"/>
      <c r="D281" s="189"/>
      <c r="E281" s="156"/>
      <c r="F281" s="122"/>
      <c r="G281" s="122"/>
      <c r="H281" s="122"/>
      <c r="I281" s="122"/>
      <c r="J281" s="122"/>
      <c r="K281" s="122"/>
      <c r="L281" s="122"/>
      <c r="N281" s="122"/>
      <c r="P281" s="156"/>
      <c r="T281" s="122"/>
      <c r="U281" s="122"/>
      <c r="V281" s="156"/>
      <c r="W281" s="155"/>
      <c r="X281" s="156"/>
    </row>
    <row r="282" spans="2:24" s="82" customFormat="1" x14ac:dyDescent="0.25">
      <c r="B282" s="194" t="s">
        <v>3232</v>
      </c>
      <c r="C282" s="186"/>
      <c r="D282" s="193"/>
      <c r="E282" s="156"/>
      <c r="F282" s="122"/>
      <c r="G282" s="122"/>
      <c r="H282" s="122"/>
      <c r="I282" s="122"/>
      <c r="J282" s="122"/>
      <c r="K282" s="122"/>
      <c r="L282" s="122"/>
      <c r="N282" s="122"/>
      <c r="P282" s="156"/>
      <c r="T282" s="122"/>
      <c r="U282" s="122"/>
      <c r="V282" s="156"/>
      <c r="W282" s="155"/>
      <c r="X282" s="156"/>
    </row>
  </sheetData>
  <sheetProtection sheet="1"/>
  <mergeCells count="21">
    <mergeCell ref="M63:O63"/>
    <mergeCell ref="B127:D127"/>
    <mergeCell ref="C103:D103"/>
    <mergeCell ref="B128:D128"/>
    <mergeCell ref="C63:D63"/>
    <mergeCell ref="F63:J63"/>
    <mergeCell ref="B162:D162"/>
    <mergeCell ref="B131:D131"/>
    <mergeCell ref="B135:D135"/>
    <mergeCell ref="B136:D136"/>
    <mergeCell ref="B137:D137"/>
    <mergeCell ref="B138:D138"/>
    <mergeCell ref="B129:D129"/>
    <mergeCell ref="B130:D130"/>
    <mergeCell ref="B134:D134"/>
    <mergeCell ref="C5:D5"/>
    <mergeCell ref="F95:G95"/>
    <mergeCell ref="F5:K5"/>
    <mergeCell ref="C28:D28"/>
    <mergeCell ref="F28:K28"/>
    <mergeCell ref="C95:D95"/>
  </mergeCells>
  <phoneticPr fontId="4" type="noConversion"/>
  <pageMargins left="0.25" right="0.25" top="0.75" bottom="0.75" header="0.3" footer="0.3"/>
  <pageSetup scale="59" orientation="landscape" r:id="rId1"/>
  <headerFooter alignWithMargins="0"/>
  <rowBreaks count="4" manualBreakCount="4">
    <brk id="60" max="16" man="1"/>
    <brk id="125" max="16" man="1"/>
    <brk id="139" max="16" man="1"/>
    <brk id="219"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1507"/>
  <sheetViews>
    <sheetView zoomScale="90" zoomScaleNormal="90" workbookViewId="0">
      <pane ySplit="5" topLeftCell="A6" activePane="bottomLeft" state="frozen"/>
      <selection pane="bottomLeft" activeCell="A6" sqref="A6"/>
    </sheetView>
  </sheetViews>
  <sheetFormatPr defaultRowHeight="13.2" x14ac:dyDescent="0.25"/>
  <cols>
    <col min="1" max="1" width="9.88671875" style="290" customWidth="1"/>
    <col min="2" max="2" width="88.33203125" style="289" customWidth="1"/>
    <col min="3" max="3" width="42.88671875" customWidth="1"/>
    <col min="4" max="4" width="9.5546875" style="292" customWidth="1"/>
    <col min="5" max="5" width="39.109375" style="254" bestFit="1" customWidth="1"/>
    <col min="6" max="6" width="4.6640625" style="292" bestFit="1" customWidth="1"/>
    <col min="7" max="7" width="9.109375" style="254" customWidth="1"/>
  </cols>
  <sheetData>
    <row r="1" spans="1:8" x14ac:dyDescent="0.25">
      <c r="A1" s="118" t="s">
        <v>854</v>
      </c>
      <c r="D1" s="296" t="s">
        <v>854</v>
      </c>
    </row>
    <row r="2" spans="1:8" x14ac:dyDescent="0.25">
      <c r="A2" s="52"/>
      <c r="D2" s="293"/>
      <c r="F2" s="294">
        <v>1</v>
      </c>
    </row>
    <row r="3" spans="1:8" x14ac:dyDescent="0.25">
      <c r="A3" s="52" t="s">
        <v>855</v>
      </c>
      <c r="D3" s="293" t="s">
        <v>855</v>
      </c>
    </row>
    <row r="4" spans="1:8" s="83" customFormat="1" x14ac:dyDescent="0.25">
      <c r="A4" s="52" t="s">
        <v>856</v>
      </c>
      <c r="B4" s="83" t="s">
        <v>3057</v>
      </c>
      <c r="D4" s="293" t="s">
        <v>856</v>
      </c>
      <c r="E4" s="255" t="s">
        <v>3057</v>
      </c>
      <c r="F4" s="293" t="s">
        <v>1346</v>
      </c>
      <c r="G4" s="255"/>
    </row>
    <row r="5" spans="1:8" s="83" customFormat="1" x14ac:dyDescent="0.25">
      <c r="A5" s="52">
        <v>0</v>
      </c>
      <c r="B5" s="83" t="s">
        <v>135</v>
      </c>
      <c r="D5" s="293">
        <v>0</v>
      </c>
      <c r="E5" s="255" t="s">
        <v>135</v>
      </c>
      <c r="F5" s="293"/>
      <c r="G5" s="255"/>
    </row>
    <row r="6" spans="1:8" s="83" customFormat="1" x14ac:dyDescent="0.25">
      <c r="A6" s="295" t="s">
        <v>1009</v>
      </c>
      <c r="B6" s="289" t="s">
        <v>1503</v>
      </c>
      <c r="D6" s="294">
        <v>30000</v>
      </c>
      <c r="E6" s="254" t="s">
        <v>1843</v>
      </c>
      <c r="F6" s="294">
        <v>10</v>
      </c>
      <c r="G6" s="255"/>
      <c r="H6"/>
    </row>
    <row r="7" spans="1:8" s="83" customFormat="1" x14ac:dyDescent="0.25">
      <c r="A7" s="295" t="s">
        <v>2398</v>
      </c>
      <c r="B7" s="289" t="s">
        <v>2399</v>
      </c>
      <c r="D7" s="294">
        <v>30010</v>
      </c>
      <c r="E7" s="254" t="s">
        <v>4707</v>
      </c>
      <c r="F7" s="294">
        <v>30</v>
      </c>
      <c r="G7" s="255"/>
      <c r="H7"/>
    </row>
    <row r="8" spans="1:8" s="83" customFormat="1" x14ac:dyDescent="0.25">
      <c r="A8" s="295" t="s">
        <v>2400</v>
      </c>
      <c r="B8" s="289" t="s">
        <v>8</v>
      </c>
      <c r="D8" s="294">
        <v>30020</v>
      </c>
      <c r="E8" s="254" t="s">
        <v>4860</v>
      </c>
      <c r="F8" s="294">
        <v>30</v>
      </c>
      <c r="G8" s="255"/>
      <c r="H8"/>
    </row>
    <row r="9" spans="1:8" s="83" customFormat="1" x14ac:dyDescent="0.25">
      <c r="A9" s="295" t="s">
        <v>9</v>
      </c>
      <c r="B9" s="289" t="s">
        <v>10</v>
      </c>
      <c r="D9" s="294">
        <v>30030</v>
      </c>
      <c r="E9" s="254" t="s">
        <v>4861</v>
      </c>
      <c r="F9" s="294">
        <v>30</v>
      </c>
      <c r="G9" s="255"/>
      <c r="H9"/>
    </row>
    <row r="10" spans="1:8" s="83" customFormat="1" x14ac:dyDescent="0.25">
      <c r="A10" s="295" t="s">
        <v>4093</v>
      </c>
      <c r="B10" s="289" t="s">
        <v>4094</v>
      </c>
      <c r="D10" s="294">
        <v>31000</v>
      </c>
      <c r="E10" s="254" t="s">
        <v>1320</v>
      </c>
      <c r="F10" s="294">
        <v>10</v>
      </c>
      <c r="G10" s="255"/>
      <c r="H10"/>
    </row>
    <row r="11" spans="1:8" s="83" customFormat="1" x14ac:dyDescent="0.25">
      <c r="A11" s="295" t="s">
        <v>1705</v>
      </c>
      <c r="B11" s="289" t="s">
        <v>4245</v>
      </c>
      <c r="D11" s="294">
        <v>31010</v>
      </c>
      <c r="E11" s="254" t="s">
        <v>1898</v>
      </c>
      <c r="F11" s="294">
        <v>10</v>
      </c>
      <c r="G11" s="255"/>
      <c r="H11"/>
    </row>
    <row r="12" spans="1:8" s="83" customFormat="1" x14ac:dyDescent="0.25">
      <c r="A12" s="295" t="s">
        <v>4647</v>
      </c>
      <c r="B12" s="289" t="s">
        <v>4648</v>
      </c>
      <c r="D12" s="294">
        <v>31020</v>
      </c>
      <c r="E12" s="254" t="s">
        <v>1899</v>
      </c>
      <c r="F12" s="294">
        <v>10</v>
      </c>
      <c r="G12" s="255"/>
      <c r="H12"/>
    </row>
    <row r="13" spans="1:8" s="83" customFormat="1" x14ac:dyDescent="0.25">
      <c r="A13" s="295" t="s">
        <v>2610</v>
      </c>
      <c r="B13" s="289" t="s">
        <v>2611</v>
      </c>
      <c r="D13" s="294">
        <v>31030</v>
      </c>
      <c r="E13" s="254" t="s">
        <v>1900</v>
      </c>
      <c r="F13" s="294">
        <v>10</v>
      </c>
      <c r="G13" s="255"/>
      <c r="H13"/>
    </row>
    <row r="14" spans="1:8" x14ac:dyDescent="0.25">
      <c r="A14" s="295">
        <v>40180</v>
      </c>
      <c r="B14" s="289" t="s">
        <v>1917</v>
      </c>
      <c r="C14" s="83"/>
      <c r="D14" s="294">
        <v>31040</v>
      </c>
      <c r="E14" s="254" t="s">
        <v>2709</v>
      </c>
      <c r="F14" s="294">
        <v>10</v>
      </c>
      <c r="G14" s="255"/>
    </row>
    <row r="15" spans="1:8" x14ac:dyDescent="0.25">
      <c r="A15" s="295" t="s">
        <v>2668</v>
      </c>
      <c r="B15" s="289" t="s">
        <v>2669</v>
      </c>
      <c r="C15" s="83"/>
      <c r="D15" s="294">
        <v>31050</v>
      </c>
      <c r="E15" s="254" t="s">
        <v>1902</v>
      </c>
      <c r="F15" s="294">
        <v>10</v>
      </c>
      <c r="G15" s="255"/>
    </row>
    <row r="16" spans="1:8" x14ac:dyDescent="0.25">
      <c r="A16" s="295" t="s">
        <v>4652</v>
      </c>
      <c r="B16" s="289" t="s">
        <v>4653</v>
      </c>
      <c r="C16" s="83"/>
      <c r="D16" s="294">
        <v>31060</v>
      </c>
      <c r="E16" s="254" t="s">
        <v>1903</v>
      </c>
      <c r="F16" s="294">
        <v>10</v>
      </c>
      <c r="G16" s="255"/>
    </row>
    <row r="17" spans="1:7" x14ac:dyDescent="0.25">
      <c r="A17" s="295" t="s">
        <v>5</v>
      </c>
      <c r="B17" s="289" t="s">
        <v>6</v>
      </c>
      <c r="C17" s="83"/>
      <c r="D17" s="294">
        <v>31070</v>
      </c>
      <c r="E17" s="254" t="s">
        <v>2511</v>
      </c>
      <c r="F17" s="294">
        <v>10</v>
      </c>
      <c r="G17" s="255"/>
    </row>
    <row r="18" spans="1:7" x14ac:dyDescent="0.25">
      <c r="A18" s="295" t="s">
        <v>4265</v>
      </c>
      <c r="B18" s="289" t="s">
        <v>4266</v>
      </c>
      <c r="C18" s="83"/>
      <c r="D18" s="294">
        <v>31073</v>
      </c>
      <c r="E18" s="254" t="s">
        <v>3835</v>
      </c>
      <c r="F18" s="294">
        <v>10</v>
      </c>
      <c r="G18" s="255"/>
    </row>
    <row r="19" spans="1:7" x14ac:dyDescent="0.25">
      <c r="A19" s="295">
        <v>40200</v>
      </c>
      <c r="B19" s="289" t="s">
        <v>4564</v>
      </c>
      <c r="C19" s="83"/>
      <c r="D19" s="294">
        <v>31080</v>
      </c>
      <c r="E19" s="254" t="s">
        <v>2552</v>
      </c>
      <c r="F19" s="294">
        <v>10</v>
      </c>
      <c r="G19" s="255"/>
    </row>
    <row r="20" spans="1:7" x14ac:dyDescent="0.25">
      <c r="A20" s="295">
        <v>40100</v>
      </c>
      <c r="B20" s="289" t="s">
        <v>4563</v>
      </c>
      <c r="C20" s="83"/>
      <c r="D20" s="294">
        <v>31090</v>
      </c>
      <c r="E20" s="254" t="s">
        <v>1601</v>
      </c>
      <c r="F20" s="294">
        <v>10</v>
      </c>
      <c r="G20" s="255"/>
    </row>
    <row r="21" spans="1:7" x14ac:dyDescent="0.25">
      <c r="A21" s="295" t="s">
        <v>3879</v>
      </c>
      <c r="B21" s="289" t="s">
        <v>3880</v>
      </c>
      <c r="C21" s="83"/>
      <c r="D21" s="294">
        <v>31100</v>
      </c>
      <c r="E21" s="254" t="s">
        <v>1872</v>
      </c>
      <c r="F21" s="294">
        <v>10</v>
      </c>
      <c r="G21" s="255"/>
    </row>
    <row r="22" spans="1:7" x14ac:dyDescent="0.25">
      <c r="A22" s="295" t="s">
        <v>34</v>
      </c>
      <c r="B22" s="289" t="s">
        <v>35</v>
      </c>
      <c r="C22" s="83"/>
      <c r="D22" s="294">
        <v>31120</v>
      </c>
      <c r="E22" s="254" t="s">
        <v>4446</v>
      </c>
      <c r="F22" s="294">
        <v>10</v>
      </c>
      <c r="G22" s="255"/>
    </row>
    <row r="23" spans="1:7" x14ac:dyDescent="0.25">
      <c r="A23" s="295">
        <v>40000</v>
      </c>
      <c r="B23" s="289" t="s">
        <v>1906</v>
      </c>
      <c r="C23" s="83"/>
      <c r="D23" s="294">
        <v>31200</v>
      </c>
      <c r="E23" s="254" t="s">
        <v>2585</v>
      </c>
      <c r="F23" s="294">
        <v>10</v>
      </c>
      <c r="G23" s="255"/>
    </row>
    <row r="24" spans="1:7" x14ac:dyDescent="0.25">
      <c r="A24" s="295">
        <v>45000</v>
      </c>
      <c r="B24" s="289" t="s">
        <v>83</v>
      </c>
      <c r="C24" s="83"/>
      <c r="D24" s="294">
        <v>31300</v>
      </c>
      <c r="E24" s="254" t="s">
        <v>1602</v>
      </c>
      <c r="F24" s="294">
        <v>10</v>
      </c>
      <c r="G24" s="255"/>
    </row>
    <row r="25" spans="1:7" x14ac:dyDescent="0.25">
      <c r="A25" s="295" t="s">
        <v>467</v>
      </c>
      <c r="B25" s="289" t="s">
        <v>3135</v>
      </c>
      <c r="C25" s="83"/>
      <c r="D25" s="294">
        <v>31400</v>
      </c>
      <c r="E25" s="254" t="s">
        <v>3682</v>
      </c>
      <c r="F25" s="294">
        <v>10</v>
      </c>
      <c r="G25" s="255"/>
    </row>
    <row r="26" spans="1:7" x14ac:dyDescent="0.25">
      <c r="A26" s="295" t="s">
        <v>4421</v>
      </c>
      <c r="B26" s="289" t="s">
        <v>4422</v>
      </c>
      <c r="C26" s="83"/>
      <c r="D26" s="294">
        <v>35000</v>
      </c>
      <c r="E26" s="254" t="s">
        <v>1904</v>
      </c>
      <c r="F26" s="294">
        <v>30</v>
      </c>
      <c r="G26" s="255"/>
    </row>
    <row r="27" spans="1:7" x14ac:dyDescent="0.25">
      <c r="A27" s="295" t="s">
        <v>3836</v>
      </c>
      <c r="B27" s="289" t="s">
        <v>3837</v>
      </c>
      <c r="C27" s="83"/>
      <c r="D27" s="294">
        <v>35010</v>
      </c>
      <c r="E27" s="254" t="s">
        <v>1331</v>
      </c>
      <c r="F27" s="294">
        <v>30</v>
      </c>
      <c r="G27" s="255"/>
    </row>
    <row r="28" spans="1:7" x14ac:dyDescent="0.25">
      <c r="A28" s="295" t="s">
        <v>2025</v>
      </c>
      <c r="B28" s="289" t="s">
        <v>2026</v>
      </c>
      <c r="C28" s="83"/>
      <c r="D28" s="294">
        <v>35015</v>
      </c>
      <c r="E28" s="254" t="s">
        <v>3683</v>
      </c>
      <c r="F28" s="294">
        <v>30</v>
      </c>
      <c r="G28" s="255"/>
    </row>
    <row r="29" spans="1:7" x14ac:dyDescent="0.25">
      <c r="A29" s="295" t="s">
        <v>3361</v>
      </c>
      <c r="B29" s="289" t="s">
        <v>3647</v>
      </c>
      <c r="C29" s="83"/>
      <c r="D29" s="294">
        <v>35020</v>
      </c>
      <c r="E29" s="254" t="s">
        <v>1905</v>
      </c>
      <c r="F29" s="294">
        <v>30</v>
      </c>
      <c r="G29" s="255"/>
    </row>
    <row r="30" spans="1:7" x14ac:dyDescent="0.25">
      <c r="A30" s="295" t="s">
        <v>4950</v>
      </c>
      <c r="B30" s="289" t="s">
        <v>4951</v>
      </c>
      <c r="C30" s="83"/>
      <c r="D30" s="294">
        <v>35021</v>
      </c>
      <c r="E30" s="254" t="s">
        <v>4708</v>
      </c>
      <c r="F30" s="294">
        <v>30</v>
      </c>
      <c r="G30" s="255"/>
    </row>
    <row r="31" spans="1:7" x14ac:dyDescent="0.25">
      <c r="A31" s="295" t="s">
        <v>1685</v>
      </c>
      <c r="B31" s="289" t="s">
        <v>4309</v>
      </c>
      <c r="C31" s="83"/>
      <c r="D31" s="294">
        <v>35030</v>
      </c>
      <c r="E31" s="254" t="s">
        <v>1903</v>
      </c>
      <c r="F31" s="294">
        <v>30</v>
      </c>
      <c r="G31" s="255"/>
    </row>
    <row r="32" spans="1:7" x14ac:dyDescent="0.25">
      <c r="A32" s="295" t="s">
        <v>4884</v>
      </c>
      <c r="B32" s="289" t="s">
        <v>4885</v>
      </c>
      <c r="C32" s="83"/>
      <c r="D32" s="294">
        <v>35040</v>
      </c>
      <c r="E32" s="254" t="s">
        <v>4562</v>
      </c>
      <c r="F32" s="294">
        <v>30</v>
      </c>
      <c r="G32" s="255"/>
    </row>
    <row r="33" spans="1:7" x14ac:dyDescent="0.25">
      <c r="A33" s="295" t="s">
        <v>4882</v>
      </c>
      <c r="B33" s="289" t="s">
        <v>4883</v>
      </c>
      <c r="C33" s="83"/>
      <c r="D33" s="294">
        <v>35041</v>
      </c>
      <c r="E33" s="254" t="s">
        <v>4043</v>
      </c>
      <c r="F33" s="294">
        <v>30</v>
      </c>
      <c r="G33" s="255"/>
    </row>
    <row r="34" spans="1:7" x14ac:dyDescent="0.25">
      <c r="A34" s="295" t="s">
        <v>1516</v>
      </c>
      <c r="B34" s="289" t="s">
        <v>1517</v>
      </c>
      <c r="C34" s="83"/>
      <c r="D34" s="294">
        <v>35042</v>
      </c>
      <c r="E34" s="254" t="s">
        <v>4507</v>
      </c>
      <c r="F34" s="294">
        <v>30</v>
      </c>
      <c r="G34" s="255"/>
    </row>
    <row r="35" spans="1:7" x14ac:dyDescent="0.25">
      <c r="A35" s="295">
        <v>35020</v>
      </c>
      <c r="B35" s="289" t="s">
        <v>1905</v>
      </c>
      <c r="C35" s="83"/>
      <c r="D35" s="294">
        <v>35050</v>
      </c>
      <c r="E35" s="254" t="s">
        <v>2401</v>
      </c>
      <c r="F35" s="294">
        <v>30</v>
      </c>
      <c r="G35" s="255"/>
    </row>
    <row r="36" spans="1:7" x14ac:dyDescent="0.25">
      <c r="A36" s="295" t="s">
        <v>2021</v>
      </c>
      <c r="B36" s="289" t="s">
        <v>4130</v>
      </c>
      <c r="C36" s="83"/>
      <c r="D36" s="294">
        <v>35060</v>
      </c>
      <c r="E36" s="254" t="s">
        <v>1901</v>
      </c>
      <c r="F36" s="294">
        <v>30</v>
      </c>
      <c r="G36" s="255"/>
    </row>
    <row r="37" spans="1:7" x14ac:dyDescent="0.25">
      <c r="A37" s="295" t="s">
        <v>3042</v>
      </c>
      <c r="B37" s="289" t="s">
        <v>4131</v>
      </c>
      <c r="C37" s="83"/>
      <c r="D37" s="294">
        <v>35070</v>
      </c>
      <c r="E37" s="254" t="s">
        <v>2553</v>
      </c>
      <c r="F37" s="294">
        <v>40</v>
      </c>
      <c r="G37" s="255"/>
    </row>
    <row r="38" spans="1:7" x14ac:dyDescent="0.25">
      <c r="A38" s="295" t="s">
        <v>4908</v>
      </c>
      <c r="B38" s="289" t="s">
        <v>4909</v>
      </c>
      <c r="C38" s="83"/>
      <c r="D38" s="294">
        <v>35075</v>
      </c>
      <c r="E38" s="254" t="s">
        <v>5096</v>
      </c>
      <c r="F38" s="294">
        <v>30</v>
      </c>
      <c r="G38" s="255"/>
    </row>
    <row r="39" spans="1:7" x14ac:dyDescent="0.25">
      <c r="A39" s="295" t="s">
        <v>4137</v>
      </c>
      <c r="B39" s="289" t="s">
        <v>4138</v>
      </c>
      <c r="C39" s="83"/>
      <c r="D39" s="294">
        <v>35080</v>
      </c>
      <c r="E39" s="254" t="s">
        <v>5074</v>
      </c>
      <c r="F39" s="294">
        <v>30</v>
      </c>
      <c r="G39" s="255"/>
    </row>
    <row r="40" spans="1:7" x14ac:dyDescent="0.25">
      <c r="A40" s="295" t="s">
        <v>4323</v>
      </c>
      <c r="B40" s="289" t="s">
        <v>4324</v>
      </c>
      <c r="C40" s="83"/>
      <c r="D40" s="294">
        <v>35085</v>
      </c>
      <c r="E40" s="254" t="s">
        <v>5067</v>
      </c>
      <c r="F40" s="294">
        <v>30</v>
      </c>
      <c r="G40" s="255"/>
    </row>
    <row r="41" spans="1:7" x14ac:dyDescent="0.25">
      <c r="A41" s="295" t="s">
        <v>4135</v>
      </c>
      <c r="B41" s="289" t="s">
        <v>4136</v>
      </c>
      <c r="C41" s="83"/>
      <c r="D41" s="294">
        <v>35090</v>
      </c>
      <c r="E41" s="254" t="s">
        <v>1499</v>
      </c>
      <c r="F41" s="294">
        <v>30</v>
      </c>
      <c r="G41" s="255"/>
    </row>
    <row r="42" spans="1:7" x14ac:dyDescent="0.25">
      <c r="A42" s="295" t="s">
        <v>4134</v>
      </c>
      <c r="B42" s="289" t="s">
        <v>4166</v>
      </c>
      <c r="C42" s="83"/>
      <c r="D42" s="294">
        <v>35091</v>
      </c>
      <c r="E42" s="254" t="s">
        <v>743</v>
      </c>
      <c r="F42" s="294">
        <v>30</v>
      </c>
      <c r="G42" s="255"/>
    </row>
    <row r="43" spans="1:7" x14ac:dyDescent="0.25">
      <c r="A43" s="295" t="s">
        <v>4132</v>
      </c>
      <c r="B43" s="289" t="s">
        <v>4133</v>
      </c>
      <c r="C43" s="83"/>
      <c r="D43" s="294">
        <v>35095</v>
      </c>
      <c r="E43" s="254" t="s">
        <v>5097</v>
      </c>
      <c r="F43" s="294">
        <v>30</v>
      </c>
      <c r="G43" s="255"/>
    </row>
    <row r="44" spans="1:7" x14ac:dyDescent="0.25">
      <c r="A44" s="295" t="s">
        <v>4153</v>
      </c>
      <c r="B44" s="289" t="s">
        <v>4154</v>
      </c>
      <c r="C44" s="83"/>
      <c r="D44" s="294">
        <v>35100</v>
      </c>
      <c r="E44" s="254" t="s">
        <v>4630</v>
      </c>
      <c r="F44" s="294">
        <v>30</v>
      </c>
      <c r="G44" s="255"/>
    </row>
    <row r="45" spans="1:7" x14ac:dyDescent="0.25">
      <c r="A45" s="295" t="s">
        <v>2017</v>
      </c>
      <c r="B45" s="289" t="s">
        <v>2018</v>
      </c>
      <c r="C45" s="83"/>
      <c r="D45" s="294">
        <v>35110</v>
      </c>
      <c r="E45" s="254" t="s">
        <v>4196</v>
      </c>
      <c r="F45" s="294">
        <v>30</v>
      </c>
      <c r="G45" s="255"/>
    </row>
    <row r="46" spans="1:7" x14ac:dyDescent="0.25">
      <c r="A46" s="295" t="s">
        <v>2013</v>
      </c>
      <c r="B46" s="289" t="s">
        <v>4128</v>
      </c>
      <c r="C46" s="83"/>
      <c r="D46" s="294">
        <v>35120</v>
      </c>
      <c r="E46" s="254" t="s">
        <v>4447</v>
      </c>
      <c r="F46" s="294">
        <v>10</v>
      </c>
      <c r="G46" s="255"/>
    </row>
    <row r="47" spans="1:7" x14ac:dyDescent="0.25">
      <c r="A47" s="295" t="s">
        <v>2016</v>
      </c>
      <c r="B47" s="289" t="s">
        <v>4129</v>
      </c>
      <c r="C47" s="83"/>
      <c r="D47" s="294">
        <v>35130</v>
      </c>
      <c r="E47" s="254" t="s">
        <v>4646</v>
      </c>
      <c r="F47" s="294">
        <v>30</v>
      </c>
      <c r="G47" s="255"/>
    </row>
    <row r="48" spans="1:7" x14ac:dyDescent="0.25">
      <c r="A48" s="295" t="s">
        <v>2019</v>
      </c>
      <c r="B48" s="289" t="s">
        <v>2020</v>
      </c>
      <c r="C48" s="83"/>
      <c r="D48" s="294">
        <v>40000</v>
      </c>
      <c r="E48" s="254" t="s">
        <v>1906</v>
      </c>
      <c r="F48" s="294">
        <v>10</v>
      </c>
      <c r="G48" s="255"/>
    </row>
    <row r="49" spans="1:7" x14ac:dyDescent="0.25">
      <c r="A49" s="295" t="s">
        <v>1967</v>
      </c>
      <c r="B49" s="289" t="s">
        <v>1968</v>
      </c>
      <c r="C49" s="83"/>
      <c r="D49" s="294">
        <v>40010</v>
      </c>
      <c r="E49" s="254" t="s">
        <v>1907</v>
      </c>
      <c r="F49" s="294">
        <v>20</v>
      </c>
      <c r="G49" s="255"/>
    </row>
    <row r="50" spans="1:7" x14ac:dyDescent="0.25">
      <c r="A50" s="295" t="s">
        <v>4339</v>
      </c>
      <c r="B50" s="289" t="s">
        <v>3743</v>
      </c>
      <c r="C50" s="83"/>
      <c r="D50" s="294">
        <v>40020</v>
      </c>
      <c r="E50" s="254" t="s">
        <v>1908</v>
      </c>
      <c r="F50" s="294">
        <v>20</v>
      </c>
      <c r="G50" s="255"/>
    </row>
    <row r="51" spans="1:7" x14ac:dyDescent="0.25">
      <c r="A51" s="295" t="s">
        <v>5027</v>
      </c>
      <c r="B51" s="289" t="s">
        <v>5028</v>
      </c>
      <c r="C51" s="83"/>
      <c r="D51" s="294">
        <v>40030</v>
      </c>
      <c r="E51" s="254" t="s">
        <v>1909</v>
      </c>
      <c r="F51" s="294">
        <v>20</v>
      </c>
      <c r="G51" s="255"/>
    </row>
    <row r="52" spans="1:7" x14ac:dyDescent="0.25">
      <c r="A52" s="295" t="s">
        <v>3011</v>
      </c>
      <c r="B52" s="289" t="s">
        <v>3012</v>
      </c>
      <c r="C52" s="83"/>
      <c r="D52" s="294">
        <v>40040</v>
      </c>
      <c r="E52" s="254" t="s">
        <v>1910</v>
      </c>
      <c r="F52" s="294">
        <v>20</v>
      </c>
      <c r="G52" s="255"/>
    </row>
    <row r="53" spans="1:7" x14ac:dyDescent="0.25">
      <c r="A53" s="295" t="s">
        <v>4902</v>
      </c>
      <c r="B53" s="289" t="s">
        <v>4903</v>
      </c>
      <c r="C53" s="83"/>
      <c r="D53" s="294">
        <v>40050</v>
      </c>
      <c r="E53" s="254" t="s">
        <v>1500</v>
      </c>
      <c r="F53" s="294">
        <v>90</v>
      </c>
      <c r="G53" s="255"/>
    </row>
    <row r="54" spans="1:7" x14ac:dyDescent="0.25">
      <c r="A54" s="295" t="s">
        <v>449</v>
      </c>
      <c r="B54" s="289" t="s">
        <v>1075</v>
      </c>
      <c r="C54" s="83"/>
      <c r="D54" s="294">
        <v>40070</v>
      </c>
      <c r="E54" s="254" t="s">
        <v>1911</v>
      </c>
      <c r="F54" s="294">
        <v>20</v>
      </c>
      <c r="G54" s="255"/>
    </row>
    <row r="55" spans="1:7" x14ac:dyDescent="0.25">
      <c r="A55" s="295" t="s">
        <v>2767</v>
      </c>
      <c r="B55" s="289" t="s">
        <v>3314</v>
      </c>
      <c r="C55" s="83"/>
      <c r="D55" s="294">
        <v>40100</v>
      </c>
      <c r="E55" s="254" t="s">
        <v>4563</v>
      </c>
      <c r="F55" s="294">
        <v>10</v>
      </c>
      <c r="G55" s="255"/>
    </row>
    <row r="56" spans="1:7" x14ac:dyDescent="0.25">
      <c r="A56" s="295" t="s">
        <v>1504</v>
      </c>
      <c r="B56" s="289" t="s">
        <v>1505</v>
      </c>
      <c r="C56" s="83"/>
      <c r="D56" s="294">
        <v>40110</v>
      </c>
      <c r="E56" s="254" t="s">
        <v>1912</v>
      </c>
      <c r="F56" s="294">
        <v>20</v>
      </c>
      <c r="G56" s="255"/>
    </row>
    <row r="57" spans="1:7" x14ac:dyDescent="0.25">
      <c r="A57" s="295" t="s">
        <v>2774</v>
      </c>
      <c r="B57" s="289" t="s">
        <v>2775</v>
      </c>
      <c r="C57" s="83"/>
      <c r="D57" s="294">
        <v>40120</v>
      </c>
      <c r="E57" s="254" t="s">
        <v>1913</v>
      </c>
      <c r="F57" s="294">
        <v>20</v>
      </c>
      <c r="G57" s="255"/>
    </row>
    <row r="58" spans="1:7" x14ac:dyDescent="0.25">
      <c r="A58" s="295" t="s">
        <v>2361</v>
      </c>
      <c r="B58" s="289" t="s">
        <v>2362</v>
      </c>
      <c r="C58" s="83"/>
      <c r="D58" s="294">
        <v>40130</v>
      </c>
      <c r="E58" s="254" t="s">
        <v>1914</v>
      </c>
      <c r="F58" s="294">
        <v>20</v>
      </c>
      <c r="G58" s="255"/>
    </row>
    <row r="59" spans="1:7" x14ac:dyDescent="0.25">
      <c r="A59" s="295">
        <v>31010</v>
      </c>
      <c r="B59" s="289" t="s">
        <v>1898</v>
      </c>
      <c r="C59" s="83"/>
      <c r="D59" s="294">
        <v>40140</v>
      </c>
      <c r="E59" s="254" t="s">
        <v>1915</v>
      </c>
      <c r="F59" s="294">
        <v>10</v>
      </c>
      <c r="G59" s="255"/>
    </row>
    <row r="60" spans="1:7" x14ac:dyDescent="0.25">
      <c r="A60" s="295">
        <v>35010</v>
      </c>
      <c r="B60" s="289" t="s">
        <v>1331</v>
      </c>
      <c r="C60" s="83"/>
      <c r="D60" s="294">
        <v>40150</v>
      </c>
      <c r="E60" s="254" t="s">
        <v>1916</v>
      </c>
      <c r="F60" s="294">
        <v>10</v>
      </c>
      <c r="G60" s="255"/>
    </row>
    <row r="61" spans="1:7" x14ac:dyDescent="0.25">
      <c r="A61" s="295">
        <v>31020</v>
      </c>
      <c r="B61" s="289" t="s">
        <v>1899</v>
      </c>
      <c r="C61" s="83"/>
      <c r="D61" s="294">
        <v>40180</v>
      </c>
      <c r="E61" s="254" t="s">
        <v>1917</v>
      </c>
      <c r="F61" s="294">
        <v>20</v>
      </c>
      <c r="G61" s="255"/>
    </row>
    <row r="62" spans="1:7" x14ac:dyDescent="0.25">
      <c r="A62" s="295" t="s">
        <v>1442</v>
      </c>
      <c r="B62" s="289" t="s">
        <v>3918</v>
      </c>
      <c r="C62" s="83"/>
      <c r="D62" s="294">
        <v>40200</v>
      </c>
      <c r="E62" s="254" t="s">
        <v>4564</v>
      </c>
      <c r="F62" s="294">
        <v>10</v>
      </c>
      <c r="G62" s="255"/>
    </row>
    <row r="63" spans="1:7" x14ac:dyDescent="0.25">
      <c r="A63" s="295" t="s">
        <v>4325</v>
      </c>
      <c r="B63" s="289" t="s">
        <v>4326</v>
      </c>
      <c r="C63" s="83"/>
      <c r="D63" s="294">
        <v>41000</v>
      </c>
      <c r="E63" s="254" t="s">
        <v>1918</v>
      </c>
      <c r="F63" s="294">
        <v>20</v>
      </c>
      <c r="G63" s="255"/>
    </row>
    <row r="64" spans="1:7" x14ac:dyDescent="0.25">
      <c r="A64" s="295" t="s">
        <v>2664</v>
      </c>
      <c r="B64" s="289" t="s">
        <v>2665</v>
      </c>
      <c r="C64" s="83"/>
      <c r="D64" s="294">
        <v>41010</v>
      </c>
      <c r="E64" s="254" t="s">
        <v>952</v>
      </c>
      <c r="F64" s="294">
        <v>20</v>
      </c>
      <c r="G64" s="255"/>
    </row>
    <row r="65" spans="1:7" x14ac:dyDescent="0.25">
      <c r="A65" s="295" t="s">
        <v>962</v>
      </c>
      <c r="B65" s="289" t="s">
        <v>963</v>
      </c>
      <c r="C65" s="83"/>
      <c r="D65" s="294">
        <v>41020</v>
      </c>
      <c r="E65" s="254" t="s">
        <v>953</v>
      </c>
      <c r="F65" s="294">
        <v>20</v>
      </c>
      <c r="G65" s="255"/>
    </row>
    <row r="66" spans="1:7" x14ac:dyDescent="0.25">
      <c r="A66" s="295" t="s">
        <v>3</v>
      </c>
      <c r="B66" s="289" t="s">
        <v>4</v>
      </c>
      <c r="C66" s="83"/>
      <c r="D66" s="294">
        <v>41030</v>
      </c>
      <c r="E66" s="254" t="s">
        <v>954</v>
      </c>
      <c r="F66" s="294">
        <v>20</v>
      </c>
      <c r="G66" s="255"/>
    </row>
    <row r="67" spans="1:7" x14ac:dyDescent="0.25">
      <c r="A67" s="295" t="s">
        <v>1666</v>
      </c>
      <c r="B67" s="289" t="s">
        <v>1667</v>
      </c>
      <c r="C67" s="83"/>
      <c r="D67" s="294">
        <v>41040</v>
      </c>
      <c r="E67" s="254" t="s">
        <v>955</v>
      </c>
      <c r="F67" s="294">
        <v>20</v>
      </c>
      <c r="G67" s="255"/>
    </row>
    <row r="68" spans="1:7" x14ac:dyDescent="0.25">
      <c r="A68" s="295" t="s">
        <v>31</v>
      </c>
      <c r="B68" s="289" t="s">
        <v>32</v>
      </c>
      <c r="C68" s="83"/>
      <c r="D68" s="294">
        <v>42000</v>
      </c>
      <c r="E68" s="254" t="s">
        <v>1919</v>
      </c>
      <c r="F68" s="294">
        <v>30</v>
      </c>
      <c r="G68" s="255"/>
    </row>
    <row r="69" spans="1:7" x14ac:dyDescent="0.25">
      <c r="A69" s="295" t="s">
        <v>3348</v>
      </c>
      <c r="B69" s="289" t="s">
        <v>3612</v>
      </c>
      <c r="C69" s="83"/>
      <c r="D69" s="294">
        <v>42010</v>
      </c>
      <c r="E69" s="254" t="s">
        <v>1920</v>
      </c>
      <c r="F69" s="294">
        <v>30</v>
      </c>
      <c r="G69" s="255"/>
    </row>
    <row r="70" spans="1:7" x14ac:dyDescent="0.25">
      <c r="A70" s="295" t="s">
        <v>40</v>
      </c>
      <c r="B70" s="289" t="s">
        <v>5010</v>
      </c>
      <c r="C70" s="83"/>
      <c r="D70" s="294">
        <v>42020</v>
      </c>
      <c r="E70" s="254" t="s">
        <v>5075</v>
      </c>
      <c r="F70" s="294">
        <v>30</v>
      </c>
      <c r="G70" s="255"/>
    </row>
    <row r="71" spans="1:7" x14ac:dyDescent="0.25">
      <c r="A71" s="295" t="s">
        <v>4865</v>
      </c>
      <c r="B71" s="289" t="s">
        <v>4866</v>
      </c>
      <c r="C71" s="83"/>
      <c r="D71" s="294">
        <v>42030</v>
      </c>
      <c r="E71" s="254" t="s">
        <v>107</v>
      </c>
      <c r="F71" s="294">
        <v>90</v>
      </c>
      <c r="G71" s="255"/>
    </row>
    <row r="72" spans="1:7" x14ac:dyDescent="0.25">
      <c r="A72" s="295" t="s">
        <v>1946</v>
      </c>
      <c r="B72" s="289" t="s">
        <v>1947</v>
      </c>
      <c r="C72" s="83"/>
      <c r="D72" s="294">
        <v>42040</v>
      </c>
      <c r="E72" s="254" t="s">
        <v>2402</v>
      </c>
      <c r="F72" s="294">
        <v>30</v>
      </c>
      <c r="G72" s="255"/>
    </row>
    <row r="73" spans="1:7" x14ac:dyDescent="0.25">
      <c r="A73" s="295" t="s">
        <v>2376</v>
      </c>
      <c r="B73" s="289" t="s">
        <v>2377</v>
      </c>
      <c r="C73" s="83"/>
      <c r="D73" s="294">
        <v>42045</v>
      </c>
      <c r="E73" s="254" t="s">
        <v>4999</v>
      </c>
      <c r="F73" s="294">
        <v>30</v>
      </c>
      <c r="G73" s="255"/>
    </row>
    <row r="74" spans="1:7" x14ac:dyDescent="0.25">
      <c r="A74" s="295" t="s">
        <v>1031</v>
      </c>
      <c r="B74" s="289" t="s">
        <v>1032</v>
      </c>
      <c r="C74" s="83"/>
      <c r="D74" s="294">
        <v>42050</v>
      </c>
      <c r="E74" s="254" t="s">
        <v>1921</v>
      </c>
      <c r="F74" s="294">
        <v>30</v>
      </c>
      <c r="G74" s="255"/>
    </row>
    <row r="75" spans="1:7" x14ac:dyDescent="0.25">
      <c r="A75" s="295" t="s">
        <v>4368</v>
      </c>
      <c r="B75" s="289" t="s">
        <v>4369</v>
      </c>
      <c r="C75" s="83"/>
      <c r="D75" s="294">
        <v>42060</v>
      </c>
      <c r="E75" s="254" t="s">
        <v>1922</v>
      </c>
      <c r="F75" s="294">
        <v>30</v>
      </c>
      <c r="G75" s="255"/>
    </row>
    <row r="76" spans="1:7" x14ac:dyDescent="0.25">
      <c r="A76" s="295" t="s">
        <v>2094</v>
      </c>
      <c r="B76" s="289" t="s">
        <v>2095</v>
      </c>
      <c r="C76" s="83"/>
      <c r="D76" s="294">
        <v>42070</v>
      </c>
      <c r="E76" s="254" t="s">
        <v>1923</v>
      </c>
      <c r="F76" s="294">
        <v>30</v>
      </c>
      <c r="G76" s="255"/>
    </row>
    <row r="77" spans="1:7" x14ac:dyDescent="0.25">
      <c r="A77" s="295" t="s">
        <v>1890</v>
      </c>
      <c r="B77" s="289" t="s">
        <v>1891</v>
      </c>
      <c r="C77" s="83"/>
      <c r="D77" s="294">
        <v>42080</v>
      </c>
      <c r="E77" s="254" t="s">
        <v>1924</v>
      </c>
      <c r="F77" s="294">
        <v>30</v>
      </c>
      <c r="G77" s="255"/>
    </row>
    <row r="78" spans="1:7" x14ac:dyDescent="0.25">
      <c r="A78" s="295" t="s">
        <v>1647</v>
      </c>
      <c r="B78" s="289" t="s">
        <v>1648</v>
      </c>
      <c r="C78" s="83"/>
      <c r="D78" s="294">
        <v>42100</v>
      </c>
      <c r="E78" s="254" t="s">
        <v>1925</v>
      </c>
      <c r="F78" s="294">
        <v>30</v>
      </c>
      <c r="G78" s="255"/>
    </row>
    <row r="79" spans="1:7" x14ac:dyDescent="0.25">
      <c r="A79" s="295" t="s">
        <v>3303</v>
      </c>
      <c r="B79" s="289" t="s">
        <v>3304</v>
      </c>
      <c r="C79" s="83"/>
      <c r="D79" s="294">
        <v>44010</v>
      </c>
      <c r="E79" s="254" t="s">
        <v>106</v>
      </c>
      <c r="F79" s="294">
        <v>90</v>
      </c>
      <c r="G79" s="255"/>
    </row>
    <row r="80" spans="1:7" x14ac:dyDescent="0.25">
      <c r="A80" s="295" t="s">
        <v>2697</v>
      </c>
      <c r="B80" s="289" t="s">
        <v>2698</v>
      </c>
      <c r="C80" s="83"/>
      <c r="D80" s="294">
        <v>45000</v>
      </c>
      <c r="E80" s="254" t="s">
        <v>83</v>
      </c>
      <c r="F80" s="294">
        <v>30</v>
      </c>
      <c r="G80" s="255"/>
    </row>
    <row r="81" spans="1:8" x14ac:dyDescent="0.25">
      <c r="A81" s="295" t="s">
        <v>4995</v>
      </c>
      <c r="B81" s="289" t="s">
        <v>4996</v>
      </c>
      <c r="C81" s="83"/>
      <c r="D81" s="294">
        <v>50030</v>
      </c>
      <c r="E81" s="254" t="s">
        <v>1928</v>
      </c>
      <c r="F81" s="294">
        <v>30</v>
      </c>
      <c r="G81" s="255"/>
    </row>
    <row r="82" spans="1:8" x14ac:dyDescent="0.25">
      <c r="A82" s="295" t="s">
        <v>994</v>
      </c>
      <c r="B82" s="289" t="s">
        <v>995</v>
      </c>
      <c r="C82" s="83"/>
      <c r="D82" s="294">
        <v>50031</v>
      </c>
      <c r="E82" s="254" t="s">
        <v>3684</v>
      </c>
      <c r="F82" s="294">
        <v>30</v>
      </c>
      <c r="G82" s="255"/>
    </row>
    <row r="83" spans="1:8" x14ac:dyDescent="0.25">
      <c r="A83" s="295">
        <v>35021</v>
      </c>
      <c r="B83" s="289" t="s">
        <v>4708</v>
      </c>
      <c r="C83" s="83"/>
      <c r="D83" s="294">
        <v>50032</v>
      </c>
      <c r="E83" s="254" t="s">
        <v>3685</v>
      </c>
      <c r="F83" s="294">
        <v>30</v>
      </c>
      <c r="G83" s="255"/>
    </row>
    <row r="84" spans="1:8" x14ac:dyDescent="0.25">
      <c r="A84" s="295" t="s">
        <v>4703</v>
      </c>
      <c r="B84" s="289" t="s">
        <v>4704</v>
      </c>
      <c r="C84" s="83"/>
      <c r="D84" s="294">
        <v>50033</v>
      </c>
      <c r="E84" s="254" t="s">
        <v>3686</v>
      </c>
      <c r="F84" s="294">
        <v>30</v>
      </c>
      <c r="G84" s="255"/>
    </row>
    <row r="85" spans="1:8" x14ac:dyDescent="0.25">
      <c r="A85" s="295" t="s">
        <v>2730</v>
      </c>
      <c r="B85" s="289" t="s">
        <v>2731</v>
      </c>
      <c r="C85" s="83"/>
      <c r="D85" s="294">
        <v>50035</v>
      </c>
      <c r="E85" s="254" t="s">
        <v>4206</v>
      </c>
      <c r="F85" s="294">
        <v>30</v>
      </c>
      <c r="G85" s="255"/>
    </row>
    <row r="86" spans="1:8" x14ac:dyDescent="0.25">
      <c r="A86" s="295" t="s">
        <v>4763</v>
      </c>
      <c r="B86" s="289" t="s">
        <v>4764</v>
      </c>
      <c r="C86" s="83"/>
      <c r="D86" s="294">
        <v>60000</v>
      </c>
      <c r="E86" s="254" t="s">
        <v>1929</v>
      </c>
      <c r="F86" s="294">
        <v>90</v>
      </c>
      <c r="G86" s="255"/>
    </row>
    <row r="87" spans="1:8" x14ac:dyDescent="0.25">
      <c r="A87" s="295" t="s">
        <v>1778</v>
      </c>
      <c r="B87" s="289" t="s">
        <v>1779</v>
      </c>
      <c r="C87" s="83"/>
      <c r="D87" s="294">
        <v>60010</v>
      </c>
      <c r="E87" s="254" t="s">
        <v>1930</v>
      </c>
      <c r="F87" s="294">
        <v>90</v>
      </c>
      <c r="G87" s="255"/>
    </row>
    <row r="88" spans="1:8" x14ac:dyDescent="0.25">
      <c r="A88" s="295" t="s">
        <v>4690</v>
      </c>
      <c r="B88" s="289" t="s">
        <v>4691</v>
      </c>
      <c r="C88" s="83"/>
      <c r="D88" s="294">
        <v>60020</v>
      </c>
      <c r="E88" s="254" t="s">
        <v>1931</v>
      </c>
      <c r="F88" s="294">
        <v>90</v>
      </c>
      <c r="G88" s="255"/>
    </row>
    <row r="89" spans="1:8" x14ac:dyDescent="0.25">
      <c r="A89" s="295" t="s">
        <v>1213</v>
      </c>
      <c r="B89" s="289" t="s">
        <v>1214</v>
      </c>
      <c r="C89" s="83"/>
      <c r="D89" s="294">
        <v>60030</v>
      </c>
      <c r="E89" s="254" t="s">
        <v>1932</v>
      </c>
      <c r="F89" s="294">
        <v>90</v>
      </c>
      <c r="G89" s="255"/>
    </row>
    <row r="90" spans="1:8" x14ac:dyDescent="0.25">
      <c r="A90" s="295" t="s">
        <v>2335</v>
      </c>
      <c r="B90" s="289" t="s">
        <v>2336</v>
      </c>
      <c r="C90" s="83"/>
      <c r="D90" s="294">
        <v>60040</v>
      </c>
      <c r="E90" s="254" t="s">
        <v>2115</v>
      </c>
      <c r="F90" s="294">
        <v>90</v>
      </c>
      <c r="G90" s="255"/>
    </row>
    <row r="91" spans="1:8" x14ac:dyDescent="0.25">
      <c r="A91" s="295" t="s">
        <v>4081</v>
      </c>
      <c r="B91" s="289" t="s">
        <v>4082</v>
      </c>
      <c r="C91" s="83"/>
      <c r="D91" s="294">
        <v>60050</v>
      </c>
      <c r="E91" s="254" t="s">
        <v>2790</v>
      </c>
      <c r="F91" s="294">
        <v>90</v>
      </c>
      <c r="G91" s="255"/>
    </row>
    <row r="92" spans="1:8" x14ac:dyDescent="0.25">
      <c r="A92" s="295" t="s">
        <v>4079</v>
      </c>
      <c r="B92" s="289" t="s">
        <v>4080</v>
      </c>
      <c r="C92" s="83"/>
      <c r="D92" s="294">
        <v>60060</v>
      </c>
      <c r="E92" s="254" t="s">
        <v>2791</v>
      </c>
      <c r="F92" s="294">
        <v>90</v>
      </c>
      <c r="G92" s="255"/>
    </row>
    <row r="93" spans="1:8" x14ac:dyDescent="0.25">
      <c r="A93" s="295" t="s">
        <v>2267</v>
      </c>
      <c r="B93" s="289" t="s">
        <v>2268</v>
      </c>
      <c r="C93" s="83"/>
      <c r="D93" s="294">
        <v>60070</v>
      </c>
      <c r="E93" s="254" t="s">
        <v>3152</v>
      </c>
      <c r="F93" s="294">
        <v>90</v>
      </c>
      <c r="G93" s="255"/>
    </row>
    <row r="94" spans="1:8" x14ac:dyDescent="0.25">
      <c r="A94" s="295" t="s">
        <v>3082</v>
      </c>
      <c r="B94" s="289" t="s">
        <v>3083</v>
      </c>
      <c r="C94" s="83"/>
      <c r="D94" s="294">
        <v>60080</v>
      </c>
      <c r="E94" s="254" t="s">
        <v>3264</v>
      </c>
      <c r="F94" s="294">
        <v>90</v>
      </c>
      <c r="G94" s="255"/>
      <c r="H94" s="83"/>
    </row>
    <row r="95" spans="1:8" x14ac:dyDescent="0.25">
      <c r="A95" s="295" t="s">
        <v>973</v>
      </c>
      <c r="B95" s="289" t="s">
        <v>3106</v>
      </c>
      <c r="C95" s="83"/>
      <c r="D95" s="294">
        <v>61020</v>
      </c>
      <c r="E95" s="254" t="s">
        <v>1933</v>
      </c>
      <c r="F95" s="294">
        <v>90</v>
      </c>
      <c r="G95" s="255"/>
      <c r="H95" s="83"/>
    </row>
    <row r="96" spans="1:8" x14ac:dyDescent="0.25">
      <c r="A96" s="295" t="s">
        <v>3390</v>
      </c>
      <c r="B96" s="289" t="s">
        <v>4483</v>
      </c>
      <c r="C96" s="83"/>
      <c r="D96" s="294">
        <v>61040</v>
      </c>
      <c r="E96" s="254" t="s">
        <v>1603</v>
      </c>
      <c r="F96" s="294">
        <v>90</v>
      </c>
      <c r="G96" s="255"/>
    </row>
    <row r="97" spans="1:8" x14ac:dyDescent="0.25">
      <c r="A97" s="295">
        <v>40030</v>
      </c>
      <c r="B97" s="289" t="s">
        <v>1909</v>
      </c>
      <c r="C97" s="83"/>
      <c r="D97" s="294">
        <v>70010</v>
      </c>
      <c r="E97" s="254" t="s">
        <v>1934</v>
      </c>
      <c r="F97" s="294">
        <v>90</v>
      </c>
      <c r="G97" s="255"/>
    </row>
    <row r="98" spans="1:8" x14ac:dyDescent="0.25">
      <c r="A98" s="295">
        <v>41030</v>
      </c>
      <c r="B98" s="289" t="s">
        <v>954</v>
      </c>
      <c r="C98" s="83"/>
      <c r="D98" s="294">
        <v>70020</v>
      </c>
      <c r="E98" s="254" t="s">
        <v>3570</v>
      </c>
      <c r="F98" s="294">
        <v>90</v>
      </c>
      <c r="G98" s="255"/>
      <c r="H98" s="83"/>
    </row>
    <row r="99" spans="1:8" x14ac:dyDescent="0.25">
      <c r="A99" s="295">
        <v>31200</v>
      </c>
      <c r="B99" s="289" t="s">
        <v>2585</v>
      </c>
      <c r="C99" s="83"/>
      <c r="D99" s="294">
        <v>94000</v>
      </c>
      <c r="E99" s="254" t="s">
        <v>84</v>
      </c>
      <c r="F99" s="294">
        <v>50</v>
      </c>
      <c r="G99" s="255"/>
      <c r="H99" s="83"/>
    </row>
    <row r="100" spans="1:8" x14ac:dyDescent="0.25">
      <c r="A100" s="295" t="s">
        <v>3026</v>
      </c>
      <c r="B100" s="289" t="s">
        <v>3027</v>
      </c>
      <c r="C100" s="83"/>
      <c r="D100" s="294">
        <v>94040</v>
      </c>
      <c r="E100" s="254" t="s">
        <v>1938</v>
      </c>
      <c r="F100" s="294">
        <v>50</v>
      </c>
      <c r="G100" s="255"/>
    </row>
    <row r="101" spans="1:8" x14ac:dyDescent="0.25">
      <c r="A101" s="295">
        <v>35080</v>
      </c>
      <c r="B101" s="289" t="s">
        <v>5074</v>
      </c>
      <c r="C101" s="83"/>
      <c r="D101" s="294">
        <v>94050</v>
      </c>
      <c r="E101" s="254" t="s">
        <v>2403</v>
      </c>
      <c r="F101" s="294">
        <v>70</v>
      </c>
      <c r="G101" s="255"/>
    </row>
    <row r="102" spans="1:8" x14ac:dyDescent="0.25">
      <c r="A102" s="295">
        <v>31040</v>
      </c>
      <c r="B102" s="289" t="s">
        <v>2709</v>
      </c>
      <c r="C102" s="83"/>
      <c r="D102" s="294">
        <v>94060</v>
      </c>
      <c r="E102" s="254" t="s">
        <v>2710</v>
      </c>
      <c r="F102" s="294">
        <v>70</v>
      </c>
      <c r="G102" s="255"/>
    </row>
    <row r="103" spans="1:8" x14ac:dyDescent="0.25">
      <c r="A103" s="295">
        <v>35060</v>
      </c>
      <c r="B103" s="289" t="s">
        <v>1901</v>
      </c>
      <c r="C103" s="83"/>
      <c r="D103" s="294">
        <v>94070</v>
      </c>
      <c r="E103" s="254" t="s">
        <v>2711</v>
      </c>
      <c r="F103" s="294">
        <v>70</v>
      </c>
      <c r="G103" s="255"/>
    </row>
    <row r="104" spans="1:8" x14ac:dyDescent="0.25">
      <c r="A104" s="295" t="s">
        <v>4053</v>
      </c>
      <c r="B104" s="289" t="s">
        <v>4054</v>
      </c>
      <c r="C104" s="83"/>
      <c r="D104" s="294">
        <v>94080</v>
      </c>
      <c r="E104" s="254" t="s">
        <v>1682</v>
      </c>
      <c r="F104" s="294">
        <v>50</v>
      </c>
      <c r="G104" s="255"/>
    </row>
    <row r="105" spans="1:8" x14ac:dyDescent="0.25">
      <c r="A105" s="295" t="s">
        <v>3242</v>
      </c>
      <c r="B105" s="289" t="s">
        <v>3243</v>
      </c>
      <c r="C105" s="83"/>
      <c r="D105" s="294">
        <v>94090</v>
      </c>
      <c r="E105" s="254" t="s">
        <v>85</v>
      </c>
      <c r="F105" s="294">
        <v>50</v>
      </c>
      <c r="G105" s="255"/>
      <c r="H105" s="83"/>
    </row>
    <row r="106" spans="1:8" x14ac:dyDescent="0.25">
      <c r="A106" s="295" t="s">
        <v>3114</v>
      </c>
      <c r="B106" s="289" t="s">
        <v>3115</v>
      </c>
      <c r="C106" s="83"/>
      <c r="D106" s="294">
        <v>94100</v>
      </c>
      <c r="E106" s="254" t="s">
        <v>1939</v>
      </c>
      <c r="F106" s="294">
        <v>50</v>
      </c>
      <c r="G106" s="255"/>
      <c r="H106" s="83"/>
    </row>
    <row r="107" spans="1:8" x14ac:dyDescent="0.25">
      <c r="A107" s="295" t="s">
        <v>3109</v>
      </c>
      <c r="B107" s="289" t="s">
        <v>3110</v>
      </c>
      <c r="C107" s="83"/>
      <c r="D107" s="294">
        <v>94110</v>
      </c>
      <c r="E107" s="254" t="s">
        <v>4679</v>
      </c>
      <c r="F107" s="294">
        <v>50</v>
      </c>
      <c r="G107" s="255"/>
    </row>
    <row r="108" spans="1:8" x14ac:dyDescent="0.25">
      <c r="A108" s="295" t="s">
        <v>2592</v>
      </c>
      <c r="B108" s="289" t="s">
        <v>2593</v>
      </c>
      <c r="C108" s="83"/>
      <c r="D108" s="294">
        <v>94200</v>
      </c>
      <c r="E108" s="254" t="s">
        <v>3379</v>
      </c>
      <c r="F108" s="294">
        <v>50</v>
      </c>
      <c r="G108" s="255"/>
      <c r="H108" s="83"/>
    </row>
    <row r="109" spans="1:8" x14ac:dyDescent="0.25">
      <c r="A109" s="295" t="s">
        <v>3129</v>
      </c>
      <c r="B109" s="289" t="s">
        <v>3130</v>
      </c>
      <c r="C109" s="83"/>
      <c r="D109" s="294">
        <v>95000</v>
      </c>
      <c r="E109" s="254" t="s">
        <v>4565</v>
      </c>
      <c r="F109" s="294">
        <v>40</v>
      </c>
      <c r="G109" s="255"/>
      <c r="H109" s="83"/>
    </row>
    <row r="110" spans="1:8" x14ac:dyDescent="0.25">
      <c r="A110" s="295">
        <v>31073</v>
      </c>
      <c r="B110" s="289" t="s">
        <v>3835</v>
      </c>
      <c r="C110" s="83"/>
      <c r="D110" s="294">
        <v>95020</v>
      </c>
      <c r="E110" s="254" t="s">
        <v>1940</v>
      </c>
      <c r="F110" s="294">
        <v>30</v>
      </c>
      <c r="G110" s="255"/>
    </row>
    <row r="111" spans="1:8" x14ac:dyDescent="0.25">
      <c r="A111" s="295" t="s">
        <v>969</v>
      </c>
      <c r="B111" s="289" t="s">
        <v>970</v>
      </c>
      <c r="C111" s="83"/>
      <c r="D111" s="294">
        <v>95030</v>
      </c>
      <c r="E111" s="254" t="s">
        <v>1941</v>
      </c>
      <c r="F111" s="294">
        <v>40</v>
      </c>
      <c r="G111" s="255"/>
      <c r="H111" s="83"/>
    </row>
    <row r="112" spans="1:8" x14ac:dyDescent="0.25">
      <c r="A112" s="295" t="s">
        <v>4952</v>
      </c>
      <c r="B112" s="289" t="s">
        <v>4953</v>
      </c>
      <c r="C112" s="83"/>
      <c r="D112" s="294">
        <v>95050</v>
      </c>
      <c r="E112" s="254" t="s">
        <v>4801</v>
      </c>
      <c r="F112" s="294">
        <v>70</v>
      </c>
      <c r="G112" s="255"/>
      <c r="H112" s="83"/>
    </row>
    <row r="113" spans="1:7" x14ac:dyDescent="0.25">
      <c r="A113" s="295" t="s">
        <v>423</v>
      </c>
      <c r="B113" s="289" t="s">
        <v>5126</v>
      </c>
      <c r="C113" s="83"/>
      <c r="D113" s="294">
        <v>95070</v>
      </c>
      <c r="E113" s="254" t="s">
        <v>4709</v>
      </c>
      <c r="F113" s="294">
        <v>50</v>
      </c>
      <c r="G113" s="255"/>
    </row>
    <row r="114" spans="1:7" x14ac:dyDescent="0.25">
      <c r="A114" s="295" t="s">
        <v>4807</v>
      </c>
      <c r="B114" s="289" t="s">
        <v>4808</v>
      </c>
      <c r="C114" s="83"/>
      <c r="D114" s="294">
        <v>95080</v>
      </c>
      <c r="E114" s="254" t="s">
        <v>4730</v>
      </c>
      <c r="F114" s="294">
        <v>50</v>
      </c>
      <c r="G114" s="255"/>
    </row>
    <row r="115" spans="1:7" x14ac:dyDescent="0.25">
      <c r="A115" s="295" t="s">
        <v>421</v>
      </c>
      <c r="B115" s="289" t="s">
        <v>422</v>
      </c>
      <c r="C115" s="83"/>
      <c r="D115" s="294">
        <v>95090</v>
      </c>
      <c r="E115" s="254" t="s">
        <v>3117</v>
      </c>
      <c r="F115" s="294">
        <v>70</v>
      </c>
      <c r="G115" s="255"/>
    </row>
    <row r="116" spans="1:7" x14ac:dyDescent="0.25">
      <c r="A116" s="295" t="s">
        <v>3634</v>
      </c>
      <c r="B116" s="289" t="s">
        <v>3635</v>
      </c>
      <c r="C116" s="83"/>
      <c r="D116" s="294">
        <v>95100</v>
      </c>
      <c r="E116" s="254" t="s">
        <v>3118</v>
      </c>
      <c r="F116" s="294">
        <v>70</v>
      </c>
      <c r="G116" s="255"/>
    </row>
    <row r="117" spans="1:7" x14ac:dyDescent="0.25">
      <c r="A117" s="295" t="s">
        <v>2722</v>
      </c>
      <c r="B117" s="289" t="s">
        <v>4514</v>
      </c>
      <c r="C117" s="83"/>
      <c r="D117" s="294">
        <v>95110</v>
      </c>
      <c r="E117" s="254" t="s">
        <v>3119</v>
      </c>
      <c r="F117" s="294">
        <v>40</v>
      </c>
      <c r="G117" s="255"/>
    </row>
    <row r="118" spans="1:7" x14ac:dyDescent="0.25">
      <c r="A118" s="295" t="s">
        <v>48</v>
      </c>
      <c r="B118" s="289" t="s">
        <v>272</v>
      </c>
      <c r="C118" s="83"/>
      <c r="D118" s="294">
        <v>95120</v>
      </c>
      <c r="E118" s="254" t="s">
        <v>3120</v>
      </c>
      <c r="F118" s="294">
        <v>50</v>
      </c>
      <c r="G118" s="255"/>
    </row>
    <row r="119" spans="1:7" x14ac:dyDescent="0.25">
      <c r="A119" s="295" t="s">
        <v>3049</v>
      </c>
      <c r="B119" s="289" t="s">
        <v>3840</v>
      </c>
      <c r="C119" s="83"/>
      <c r="D119" s="294">
        <v>95130</v>
      </c>
      <c r="E119" s="254" t="s">
        <v>3121</v>
      </c>
      <c r="F119" s="294">
        <v>40</v>
      </c>
      <c r="G119" s="255"/>
    </row>
    <row r="120" spans="1:7" x14ac:dyDescent="0.25">
      <c r="A120" s="295" t="s">
        <v>1132</v>
      </c>
      <c r="B120" s="289" t="s">
        <v>1133</v>
      </c>
      <c r="C120" s="83"/>
      <c r="D120" s="294">
        <v>95140</v>
      </c>
      <c r="E120" s="254" t="s">
        <v>3122</v>
      </c>
      <c r="F120" s="294">
        <v>70</v>
      </c>
      <c r="G120" s="255"/>
    </row>
    <row r="121" spans="1:7" x14ac:dyDescent="0.25">
      <c r="A121" s="295" t="s">
        <v>466</v>
      </c>
      <c r="B121" s="289" t="s">
        <v>4488</v>
      </c>
      <c r="C121" s="83"/>
      <c r="D121" s="294">
        <v>95150</v>
      </c>
      <c r="E121" s="254" t="s">
        <v>3838</v>
      </c>
      <c r="F121" s="294">
        <v>50</v>
      </c>
      <c r="G121" s="255"/>
    </row>
    <row r="122" spans="1:7" x14ac:dyDescent="0.25">
      <c r="A122" s="295" t="s">
        <v>2337</v>
      </c>
      <c r="B122" s="289" t="s">
        <v>5042</v>
      </c>
      <c r="C122" s="83"/>
      <c r="D122" s="294">
        <v>95155</v>
      </c>
      <c r="E122" s="254" t="s">
        <v>3839</v>
      </c>
      <c r="F122" s="294">
        <v>40</v>
      </c>
      <c r="G122" s="255"/>
    </row>
    <row r="123" spans="1:7" x14ac:dyDescent="0.25">
      <c r="A123" s="295" t="s">
        <v>2352</v>
      </c>
      <c r="B123" s="289" t="s">
        <v>2353</v>
      </c>
      <c r="C123" s="83"/>
      <c r="D123" s="294">
        <v>95160</v>
      </c>
      <c r="E123" s="254" t="s">
        <v>1604</v>
      </c>
      <c r="F123" s="294">
        <v>40</v>
      </c>
      <c r="G123" s="255"/>
    </row>
    <row r="124" spans="1:7" x14ac:dyDescent="0.25">
      <c r="A124" s="295" t="s">
        <v>501</v>
      </c>
      <c r="B124" s="289" t="s">
        <v>502</v>
      </c>
      <c r="C124" s="83"/>
      <c r="D124" s="294">
        <v>95170</v>
      </c>
      <c r="E124" s="254" t="s">
        <v>1605</v>
      </c>
      <c r="F124" s="294">
        <v>40</v>
      </c>
      <c r="G124" s="255"/>
    </row>
    <row r="125" spans="1:7" x14ac:dyDescent="0.25">
      <c r="A125" s="295" t="s">
        <v>2748</v>
      </c>
      <c r="B125" s="289" t="s">
        <v>4870</v>
      </c>
      <c r="C125" s="83"/>
      <c r="D125" s="294">
        <v>95180</v>
      </c>
      <c r="E125" s="254" t="s">
        <v>3571</v>
      </c>
      <c r="F125" s="294">
        <v>70</v>
      </c>
      <c r="G125" s="255"/>
    </row>
    <row r="126" spans="1:7" x14ac:dyDescent="0.25">
      <c r="A126" s="295" t="s">
        <v>2442</v>
      </c>
      <c r="B126" s="289" t="s">
        <v>2443</v>
      </c>
      <c r="C126" s="83"/>
      <c r="D126" s="294">
        <v>95190</v>
      </c>
      <c r="E126" s="254" t="s">
        <v>3572</v>
      </c>
      <c r="F126" s="294">
        <v>40</v>
      </c>
      <c r="G126" s="255"/>
    </row>
    <row r="127" spans="1:7" x14ac:dyDescent="0.25">
      <c r="A127" s="295" t="s">
        <v>3646</v>
      </c>
      <c r="B127" s="289" t="s">
        <v>4592</v>
      </c>
      <c r="C127" s="83"/>
      <c r="D127" s="294">
        <v>95200</v>
      </c>
      <c r="E127" s="254" t="s">
        <v>4802</v>
      </c>
      <c r="F127" s="294">
        <v>70</v>
      </c>
      <c r="G127" s="255"/>
    </row>
    <row r="128" spans="1:7" x14ac:dyDescent="0.25">
      <c r="A128" s="295" t="s">
        <v>4298</v>
      </c>
      <c r="B128" s="289" t="s">
        <v>4334</v>
      </c>
      <c r="C128" s="83"/>
      <c r="D128" s="294">
        <v>96000</v>
      </c>
      <c r="E128" s="254" t="s">
        <v>86</v>
      </c>
      <c r="F128" s="294">
        <v>60</v>
      </c>
      <c r="G128" s="255"/>
    </row>
    <row r="129" spans="1:7" x14ac:dyDescent="0.25">
      <c r="A129" s="295" t="s">
        <v>4296</v>
      </c>
      <c r="B129" s="289" t="s">
        <v>4297</v>
      </c>
      <c r="C129" s="83"/>
      <c r="D129" s="294">
        <v>96030</v>
      </c>
      <c r="E129" s="254" t="s">
        <v>4886</v>
      </c>
      <c r="F129" s="294">
        <v>60</v>
      </c>
      <c r="G129" s="255"/>
    </row>
    <row r="130" spans="1:7" x14ac:dyDescent="0.25">
      <c r="A130" s="295" t="s">
        <v>3380</v>
      </c>
      <c r="B130" s="289" t="s">
        <v>3381</v>
      </c>
      <c r="C130" s="83"/>
      <c r="D130" s="294">
        <v>96040</v>
      </c>
      <c r="E130" s="254" t="s">
        <v>4887</v>
      </c>
      <c r="F130" s="294">
        <v>60</v>
      </c>
      <c r="G130" s="255"/>
    </row>
    <row r="131" spans="1:7" x14ac:dyDescent="0.25">
      <c r="A131" s="295" t="s">
        <v>4302</v>
      </c>
      <c r="B131" s="289" t="s">
        <v>4303</v>
      </c>
      <c r="C131" s="83"/>
      <c r="D131" s="294">
        <v>96050</v>
      </c>
      <c r="E131" s="254" t="s">
        <v>4888</v>
      </c>
      <c r="F131" s="294">
        <v>60</v>
      </c>
      <c r="G131" s="255"/>
    </row>
    <row r="132" spans="1:7" x14ac:dyDescent="0.25">
      <c r="A132" s="295" t="s">
        <v>3575</v>
      </c>
      <c r="B132" s="289" t="s">
        <v>3688</v>
      </c>
      <c r="C132" s="83"/>
      <c r="D132" s="294">
        <v>97000</v>
      </c>
      <c r="E132" s="254" t="s">
        <v>87</v>
      </c>
      <c r="F132" s="294">
        <v>70</v>
      </c>
      <c r="G132" s="255"/>
    </row>
    <row r="133" spans="1:7" x14ac:dyDescent="0.25">
      <c r="A133" s="295" t="s">
        <v>3625</v>
      </c>
      <c r="B133" s="289" t="s">
        <v>5013</v>
      </c>
      <c r="C133" s="83"/>
      <c r="D133" s="294">
        <v>97020</v>
      </c>
      <c r="E133" s="254" t="s">
        <v>2264</v>
      </c>
      <c r="F133" s="294">
        <v>70</v>
      </c>
      <c r="G133" s="255"/>
    </row>
    <row r="134" spans="1:7" x14ac:dyDescent="0.25">
      <c r="A134" s="295" t="s">
        <v>3729</v>
      </c>
      <c r="B134" s="289" t="s">
        <v>3730</v>
      </c>
      <c r="C134" s="83"/>
      <c r="D134" s="294">
        <v>97030</v>
      </c>
      <c r="E134" s="254" t="s">
        <v>1799</v>
      </c>
      <c r="F134" s="294">
        <v>70</v>
      </c>
      <c r="G134" s="255"/>
    </row>
    <row r="135" spans="1:7" x14ac:dyDescent="0.25">
      <c r="A135" s="295" t="s">
        <v>2726</v>
      </c>
      <c r="B135" s="289" t="s">
        <v>3273</v>
      </c>
      <c r="C135" s="83"/>
      <c r="D135" s="294">
        <v>97040</v>
      </c>
      <c r="E135" s="254" t="s">
        <v>3293</v>
      </c>
      <c r="F135" s="294">
        <v>70</v>
      </c>
      <c r="G135" s="255"/>
    </row>
    <row r="136" spans="1:7" x14ac:dyDescent="0.25">
      <c r="A136" s="295" t="s">
        <v>605</v>
      </c>
      <c r="B136" s="289" t="s">
        <v>606</v>
      </c>
      <c r="C136" s="83"/>
      <c r="D136" s="294" t="s">
        <v>3123</v>
      </c>
      <c r="E136" s="254" t="s">
        <v>3124</v>
      </c>
      <c r="F136" s="294">
        <v>70</v>
      </c>
      <c r="G136" s="255"/>
    </row>
    <row r="137" spans="1:7" x14ac:dyDescent="0.25">
      <c r="A137" s="295" t="s">
        <v>3841</v>
      </c>
      <c r="B137" s="289" t="s">
        <v>3842</v>
      </c>
      <c r="C137" s="83"/>
      <c r="D137" s="294" t="s">
        <v>3125</v>
      </c>
      <c r="E137" s="254" t="s">
        <v>3126</v>
      </c>
      <c r="F137" s="294">
        <v>30</v>
      </c>
      <c r="G137" s="255"/>
    </row>
    <row r="138" spans="1:7" x14ac:dyDescent="0.25">
      <c r="A138" s="295" t="s">
        <v>2169</v>
      </c>
      <c r="B138" s="289" t="s">
        <v>2170</v>
      </c>
      <c r="C138" s="83"/>
      <c r="D138" s="294" t="s">
        <v>3127</v>
      </c>
      <c r="E138" s="254" t="s">
        <v>3128</v>
      </c>
      <c r="F138" s="294">
        <v>30</v>
      </c>
      <c r="G138" s="255"/>
    </row>
    <row r="139" spans="1:7" x14ac:dyDescent="0.25">
      <c r="A139" s="295" t="s">
        <v>1276</v>
      </c>
      <c r="B139" s="289" t="s">
        <v>1277</v>
      </c>
      <c r="C139" s="83"/>
      <c r="D139" s="294" t="s">
        <v>3129</v>
      </c>
      <c r="E139" s="254" t="s">
        <v>3130</v>
      </c>
      <c r="F139" s="294">
        <v>10</v>
      </c>
      <c r="G139" s="255"/>
    </row>
    <row r="140" spans="1:7" x14ac:dyDescent="0.25">
      <c r="A140" s="295" t="s">
        <v>3843</v>
      </c>
      <c r="B140" s="289" t="s">
        <v>3844</v>
      </c>
      <c r="C140" s="83"/>
      <c r="D140" s="294" t="s">
        <v>5076</v>
      </c>
      <c r="E140" s="254" t="s">
        <v>5077</v>
      </c>
      <c r="F140" s="294">
        <v>70</v>
      </c>
      <c r="G140" s="255"/>
    </row>
    <row r="141" spans="1:7" x14ac:dyDescent="0.25">
      <c r="A141" s="295" t="s">
        <v>609</v>
      </c>
      <c r="B141" s="289" t="s">
        <v>610</v>
      </c>
      <c r="C141" s="83"/>
      <c r="D141" s="294" t="s">
        <v>3131</v>
      </c>
      <c r="E141" s="254" t="s">
        <v>3132</v>
      </c>
      <c r="F141" s="294">
        <v>70</v>
      </c>
      <c r="G141" s="255"/>
    </row>
    <row r="142" spans="1:7" x14ac:dyDescent="0.25">
      <c r="A142" s="295" t="s">
        <v>2053</v>
      </c>
      <c r="B142" s="289" t="s">
        <v>2054</v>
      </c>
      <c r="C142" s="83"/>
      <c r="D142" s="294" t="s">
        <v>3133</v>
      </c>
      <c r="E142" s="254" t="s">
        <v>3134</v>
      </c>
      <c r="F142" s="294">
        <v>30</v>
      </c>
      <c r="G142" s="255"/>
    </row>
    <row r="143" spans="1:7" x14ac:dyDescent="0.25">
      <c r="A143" s="295" t="s">
        <v>2022</v>
      </c>
      <c r="B143" s="289" t="s">
        <v>2023</v>
      </c>
      <c r="C143" s="83"/>
      <c r="D143" s="294" t="s">
        <v>3136</v>
      </c>
      <c r="E143" s="254" t="s">
        <v>3687</v>
      </c>
      <c r="F143" s="294">
        <v>30</v>
      </c>
      <c r="G143" s="255"/>
    </row>
    <row r="144" spans="1:7" x14ac:dyDescent="0.25">
      <c r="A144" s="295" t="s">
        <v>3296</v>
      </c>
      <c r="B144" s="289" t="s">
        <v>5105</v>
      </c>
      <c r="C144" s="83"/>
      <c r="D144" s="294" t="s">
        <v>3137</v>
      </c>
      <c r="E144" s="254" t="s">
        <v>3138</v>
      </c>
      <c r="F144" s="294">
        <v>30</v>
      </c>
      <c r="G144" s="255"/>
    </row>
    <row r="145" spans="1:7" x14ac:dyDescent="0.25">
      <c r="A145" s="295" t="s">
        <v>3617</v>
      </c>
      <c r="B145" s="289" t="s">
        <v>3618</v>
      </c>
      <c r="C145" s="83"/>
      <c r="D145" s="294" t="s">
        <v>5098</v>
      </c>
      <c r="E145" s="254" t="s">
        <v>5099</v>
      </c>
      <c r="F145" s="294">
        <v>30</v>
      </c>
      <c r="G145" s="255"/>
    </row>
    <row r="146" spans="1:7" x14ac:dyDescent="0.25">
      <c r="A146" s="295" t="s">
        <v>3727</v>
      </c>
      <c r="B146" s="289" t="s">
        <v>3728</v>
      </c>
      <c r="C146" s="83"/>
      <c r="D146" s="294" t="s">
        <v>3139</v>
      </c>
      <c r="E146" s="254" t="s">
        <v>5100</v>
      </c>
      <c r="F146" s="294">
        <v>10</v>
      </c>
      <c r="G146" s="255"/>
    </row>
    <row r="147" spans="1:7" x14ac:dyDescent="0.25">
      <c r="A147" s="295" t="s">
        <v>5091</v>
      </c>
      <c r="B147" s="289" t="s">
        <v>5092</v>
      </c>
      <c r="C147" s="83"/>
      <c r="D147" s="294" t="s">
        <v>3140</v>
      </c>
      <c r="E147" s="254" t="s">
        <v>3141</v>
      </c>
      <c r="F147" s="294">
        <v>70</v>
      </c>
      <c r="G147" s="255"/>
    </row>
    <row r="148" spans="1:7" x14ac:dyDescent="0.25">
      <c r="A148" s="295" t="s">
        <v>4761</v>
      </c>
      <c r="B148" s="289" t="s">
        <v>4762</v>
      </c>
      <c r="C148" s="83"/>
      <c r="D148" s="294" t="s">
        <v>3142</v>
      </c>
      <c r="E148" s="254" t="s">
        <v>3143</v>
      </c>
      <c r="F148" s="294">
        <v>50</v>
      </c>
      <c r="G148" s="255"/>
    </row>
    <row r="149" spans="1:7" x14ac:dyDescent="0.25">
      <c r="A149" s="295" t="s">
        <v>2370</v>
      </c>
      <c r="B149" s="289" t="s">
        <v>2371</v>
      </c>
      <c r="C149" s="83"/>
      <c r="D149" s="294" t="s">
        <v>965</v>
      </c>
      <c r="E149" s="254" t="s">
        <v>966</v>
      </c>
      <c r="F149" s="294">
        <v>30</v>
      </c>
      <c r="G149" s="255"/>
    </row>
    <row r="150" spans="1:7" x14ac:dyDescent="0.25">
      <c r="A150" s="295" t="s">
        <v>3489</v>
      </c>
      <c r="B150" s="289" t="s">
        <v>3490</v>
      </c>
      <c r="C150" s="83"/>
      <c r="D150" s="294" t="s">
        <v>967</v>
      </c>
      <c r="E150" s="254" t="s">
        <v>968</v>
      </c>
      <c r="F150" s="294">
        <v>30</v>
      </c>
      <c r="G150" s="255"/>
    </row>
    <row r="151" spans="1:7" x14ac:dyDescent="0.25">
      <c r="A151" s="295" t="s">
        <v>2712</v>
      </c>
      <c r="B151" s="289" t="s">
        <v>2713</v>
      </c>
      <c r="C151" s="83"/>
      <c r="D151" s="294" t="s">
        <v>969</v>
      </c>
      <c r="E151" s="254" t="s">
        <v>970</v>
      </c>
      <c r="F151" s="294">
        <v>10</v>
      </c>
      <c r="G151" s="255"/>
    </row>
    <row r="152" spans="1:7" x14ac:dyDescent="0.25">
      <c r="A152" s="295" t="s">
        <v>4047</v>
      </c>
      <c r="B152" s="289" t="s">
        <v>4048</v>
      </c>
      <c r="C152" s="83"/>
      <c r="D152" s="294" t="s">
        <v>971</v>
      </c>
      <c r="E152" s="254" t="s">
        <v>972</v>
      </c>
      <c r="F152" s="294">
        <v>40</v>
      </c>
      <c r="G152" s="255"/>
    </row>
    <row r="153" spans="1:7" x14ac:dyDescent="0.25">
      <c r="A153" s="295" t="s">
        <v>2074</v>
      </c>
      <c r="B153" s="289" t="s">
        <v>3388</v>
      </c>
      <c r="C153" s="83"/>
      <c r="D153" s="294" t="s">
        <v>973</v>
      </c>
      <c r="E153" s="254" t="s">
        <v>3106</v>
      </c>
      <c r="F153" s="294">
        <v>30</v>
      </c>
      <c r="G153" s="255"/>
    </row>
    <row r="154" spans="1:7" x14ac:dyDescent="0.25">
      <c r="A154" s="295" t="s">
        <v>3043</v>
      </c>
      <c r="B154" s="289" t="s">
        <v>3044</v>
      </c>
      <c r="C154" s="83"/>
      <c r="D154" s="294" t="s">
        <v>3107</v>
      </c>
      <c r="E154" s="254" t="s">
        <v>3108</v>
      </c>
      <c r="F154" s="294">
        <v>30</v>
      </c>
      <c r="G154" s="255"/>
    </row>
    <row r="155" spans="1:7" x14ac:dyDescent="0.25">
      <c r="A155" s="295" t="s">
        <v>2990</v>
      </c>
      <c r="B155" s="289" t="s">
        <v>2991</v>
      </c>
      <c r="C155" s="83"/>
      <c r="D155" s="294" t="s">
        <v>3109</v>
      </c>
      <c r="E155" s="254" t="s">
        <v>3110</v>
      </c>
      <c r="F155" s="294">
        <v>10</v>
      </c>
      <c r="G155" s="255"/>
    </row>
    <row r="156" spans="1:7" x14ac:dyDescent="0.25">
      <c r="A156" s="295" t="s">
        <v>3068</v>
      </c>
      <c r="B156" s="289" t="s">
        <v>3069</v>
      </c>
      <c r="C156" s="83"/>
      <c r="D156" s="294" t="s">
        <v>4844</v>
      </c>
      <c r="E156" s="254" t="s">
        <v>4845</v>
      </c>
      <c r="F156" s="294">
        <v>30</v>
      </c>
      <c r="G156" s="255"/>
    </row>
    <row r="157" spans="1:7" x14ac:dyDescent="0.25">
      <c r="A157" s="295" t="s">
        <v>503</v>
      </c>
      <c r="B157" s="289" t="s">
        <v>504</v>
      </c>
      <c r="C157" s="83"/>
      <c r="D157" s="294" t="s">
        <v>3111</v>
      </c>
      <c r="E157" s="254" t="s">
        <v>3112</v>
      </c>
      <c r="F157" s="294">
        <v>30</v>
      </c>
      <c r="G157" s="255"/>
    </row>
    <row r="158" spans="1:7" x14ac:dyDescent="0.25">
      <c r="A158" s="295" t="s">
        <v>2384</v>
      </c>
      <c r="B158" s="289" t="s">
        <v>2385</v>
      </c>
      <c r="C158" s="83"/>
      <c r="D158" s="294" t="s">
        <v>3113</v>
      </c>
      <c r="E158" s="254" t="s">
        <v>4631</v>
      </c>
      <c r="F158" s="294">
        <v>30</v>
      </c>
      <c r="G158" s="255"/>
    </row>
    <row r="159" spans="1:7" x14ac:dyDescent="0.25">
      <c r="A159" s="295" t="s">
        <v>4579</v>
      </c>
      <c r="B159" s="289" t="s">
        <v>4580</v>
      </c>
      <c r="C159" s="83"/>
      <c r="D159" s="294" t="s">
        <v>3114</v>
      </c>
      <c r="E159" s="254" t="s">
        <v>3115</v>
      </c>
      <c r="F159" s="294">
        <v>30</v>
      </c>
      <c r="G159" s="255"/>
    </row>
    <row r="160" spans="1:7" x14ac:dyDescent="0.25">
      <c r="A160" s="295" t="s">
        <v>4391</v>
      </c>
      <c r="B160" s="289" t="s">
        <v>4392</v>
      </c>
      <c r="C160" s="83"/>
      <c r="D160" s="294" t="s">
        <v>3116</v>
      </c>
      <c r="E160" s="254" t="s">
        <v>484</v>
      </c>
      <c r="F160" s="294">
        <v>70</v>
      </c>
      <c r="G160" s="255"/>
    </row>
    <row r="161" spans="1:7" x14ac:dyDescent="0.25">
      <c r="A161" s="295">
        <v>40120</v>
      </c>
      <c r="B161" s="289" t="s">
        <v>1913</v>
      </c>
      <c r="C161" s="83"/>
      <c r="D161" s="294" t="s">
        <v>4508</v>
      </c>
      <c r="E161" s="254" t="s">
        <v>4509</v>
      </c>
      <c r="F161" s="294">
        <v>30</v>
      </c>
      <c r="G161" s="255"/>
    </row>
    <row r="162" spans="1:7" x14ac:dyDescent="0.25">
      <c r="A162" s="295" t="s">
        <v>2055</v>
      </c>
      <c r="B162" s="289" t="s">
        <v>4733</v>
      </c>
      <c r="C162" s="83"/>
      <c r="D162" s="294" t="s">
        <v>467</v>
      </c>
      <c r="E162" s="254" t="s">
        <v>3135</v>
      </c>
      <c r="F162" s="294">
        <v>30</v>
      </c>
      <c r="G162" s="255"/>
    </row>
    <row r="163" spans="1:7" x14ac:dyDescent="0.25">
      <c r="A163" s="295">
        <v>42070</v>
      </c>
      <c r="B163" s="289" t="s">
        <v>1923</v>
      </c>
      <c r="C163" s="83"/>
      <c r="D163" s="294" t="s">
        <v>485</v>
      </c>
      <c r="E163" s="254" t="s">
        <v>486</v>
      </c>
      <c r="F163" s="294">
        <v>30</v>
      </c>
      <c r="G163" s="255"/>
    </row>
    <row r="164" spans="1:7" x14ac:dyDescent="0.25">
      <c r="A164" s="295" t="s">
        <v>3136</v>
      </c>
      <c r="B164" s="289" t="s">
        <v>3687</v>
      </c>
      <c r="C164" s="83"/>
      <c r="D164" s="294" t="s">
        <v>487</v>
      </c>
      <c r="E164" s="254" t="s">
        <v>488</v>
      </c>
      <c r="F164" s="294">
        <v>30</v>
      </c>
      <c r="G164" s="255"/>
    </row>
    <row r="165" spans="1:7" x14ac:dyDescent="0.25">
      <c r="A165" s="295" t="s">
        <v>1668</v>
      </c>
      <c r="B165" s="289" t="s">
        <v>1669</v>
      </c>
      <c r="C165" s="83"/>
      <c r="D165" s="294" t="s">
        <v>489</v>
      </c>
      <c r="E165" s="254" t="s">
        <v>490</v>
      </c>
      <c r="F165" s="294">
        <v>70</v>
      </c>
      <c r="G165" s="255"/>
    </row>
    <row r="166" spans="1:7" x14ac:dyDescent="0.25">
      <c r="A166" s="295" t="s">
        <v>2280</v>
      </c>
      <c r="B166" s="289" t="s">
        <v>2281</v>
      </c>
      <c r="C166" s="83"/>
      <c r="D166" s="294" t="s">
        <v>491</v>
      </c>
      <c r="E166" s="254" t="s">
        <v>492</v>
      </c>
      <c r="F166" s="294">
        <v>70</v>
      </c>
      <c r="G166" s="255"/>
    </row>
    <row r="167" spans="1:7" x14ac:dyDescent="0.25">
      <c r="A167" s="295" t="s">
        <v>2695</v>
      </c>
      <c r="B167" s="289" t="s">
        <v>2696</v>
      </c>
      <c r="C167" s="83"/>
      <c r="D167" s="294" t="s">
        <v>4924</v>
      </c>
      <c r="E167" s="254" t="s">
        <v>4925</v>
      </c>
      <c r="F167" s="294">
        <v>30</v>
      </c>
      <c r="G167" s="255"/>
    </row>
    <row r="168" spans="1:7" x14ac:dyDescent="0.25">
      <c r="A168" s="295" t="s">
        <v>475</v>
      </c>
      <c r="B168" s="289" t="s">
        <v>476</v>
      </c>
      <c r="C168" s="83"/>
      <c r="D168" s="294" t="s">
        <v>493</v>
      </c>
      <c r="E168" s="254" t="s">
        <v>4749</v>
      </c>
      <c r="F168" s="294">
        <v>30</v>
      </c>
      <c r="G168" s="255"/>
    </row>
    <row r="169" spans="1:7" x14ac:dyDescent="0.25">
      <c r="A169" s="295" t="s">
        <v>2661</v>
      </c>
      <c r="B169" s="289" t="s">
        <v>2662</v>
      </c>
      <c r="C169" s="83"/>
      <c r="D169" s="294" t="s">
        <v>495</v>
      </c>
      <c r="E169" s="254" t="s">
        <v>496</v>
      </c>
      <c r="F169" s="294">
        <v>30</v>
      </c>
      <c r="G169" s="255"/>
    </row>
    <row r="170" spans="1:7" x14ac:dyDescent="0.25">
      <c r="A170" s="295" t="s">
        <v>1055</v>
      </c>
      <c r="B170" s="289" t="s">
        <v>1056</v>
      </c>
      <c r="C170" s="83"/>
      <c r="D170" s="294" t="s">
        <v>497</v>
      </c>
      <c r="E170" s="254" t="s">
        <v>498</v>
      </c>
      <c r="F170" s="294">
        <v>40</v>
      </c>
      <c r="G170" s="255"/>
    </row>
    <row r="171" spans="1:7" x14ac:dyDescent="0.25">
      <c r="A171" s="295" t="s">
        <v>5080</v>
      </c>
      <c r="B171" s="289" t="s">
        <v>5081</v>
      </c>
      <c r="C171" s="83"/>
      <c r="D171" s="294" t="s">
        <v>2659</v>
      </c>
      <c r="E171" s="254" t="s">
        <v>2660</v>
      </c>
      <c r="F171" s="294">
        <v>30</v>
      </c>
      <c r="G171" s="255"/>
    </row>
    <row r="172" spans="1:7" x14ac:dyDescent="0.25">
      <c r="A172" s="295" t="s">
        <v>1057</v>
      </c>
      <c r="B172" s="289" t="s">
        <v>4485</v>
      </c>
      <c r="C172" s="83"/>
      <c r="D172" s="294" t="s">
        <v>1873</v>
      </c>
      <c r="E172" s="254" t="s">
        <v>1874</v>
      </c>
      <c r="F172" s="294">
        <v>30</v>
      </c>
      <c r="G172" s="255"/>
    </row>
    <row r="173" spans="1:7" x14ac:dyDescent="0.25">
      <c r="A173" s="295" t="s">
        <v>474</v>
      </c>
      <c r="B173" s="289" t="s">
        <v>2556</v>
      </c>
      <c r="C173" s="83"/>
      <c r="D173" s="294" t="s">
        <v>499</v>
      </c>
      <c r="E173" s="254" t="s">
        <v>500</v>
      </c>
      <c r="F173" s="294">
        <v>30</v>
      </c>
      <c r="G173" s="255"/>
    </row>
    <row r="174" spans="1:7" x14ac:dyDescent="0.25">
      <c r="A174" s="295" t="s">
        <v>5082</v>
      </c>
      <c r="B174" s="289" t="s">
        <v>5083</v>
      </c>
      <c r="C174" s="83"/>
      <c r="D174" s="294" t="s">
        <v>2661</v>
      </c>
      <c r="E174" s="254" t="s">
        <v>2662</v>
      </c>
      <c r="F174" s="294">
        <v>10</v>
      </c>
      <c r="G174" s="255"/>
    </row>
    <row r="175" spans="1:7" x14ac:dyDescent="0.25">
      <c r="A175" s="295" t="s">
        <v>3847</v>
      </c>
      <c r="B175" s="289" t="s">
        <v>3848</v>
      </c>
      <c r="C175" s="83"/>
      <c r="D175" s="294" t="s">
        <v>4566</v>
      </c>
      <c r="E175" s="254" t="s">
        <v>4567</v>
      </c>
      <c r="F175" s="294">
        <v>30</v>
      </c>
      <c r="G175" s="255"/>
    </row>
    <row r="176" spans="1:7" x14ac:dyDescent="0.25">
      <c r="A176" s="295">
        <v>40020</v>
      </c>
      <c r="B176" s="289" t="s">
        <v>1908</v>
      </c>
      <c r="C176" s="83"/>
      <c r="D176" s="294" t="s">
        <v>501</v>
      </c>
      <c r="E176" s="254" t="s">
        <v>502</v>
      </c>
      <c r="F176" s="294">
        <v>30</v>
      </c>
      <c r="G176" s="255"/>
    </row>
    <row r="177" spans="1:7" x14ac:dyDescent="0.25">
      <c r="A177" s="295">
        <v>41020</v>
      </c>
      <c r="B177" s="289" t="s">
        <v>953</v>
      </c>
      <c r="C177" s="83"/>
      <c r="D177" s="294" t="s">
        <v>503</v>
      </c>
      <c r="E177" s="254" t="s">
        <v>504</v>
      </c>
      <c r="F177" s="294">
        <v>30</v>
      </c>
      <c r="G177" s="255"/>
    </row>
    <row r="178" spans="1:7" x14ac:dyDescent="0.25">
      <c r="A178" s="295">
        <v>31300</v>
      </c>
      <c r="B178" s="289" t="s">
        <v>1602</v>
      </c>
      <c r="C178" s="83"/>
      <c r="D178" s="294" t="s">
        <v>3573</v>
      </c>
      <c r="E178" s="254" t="s">
        <v>3574</v>
      </c>
      <c r="F178" s="294">
        <v>30</v>
      </c>
      <c r="G178" s="255"/>
    </row>
    <row r="179" spans="1:7" x14ac:dyDescent="0.25">
      <c r="A179" s="295">
        <v>31080</v>
      </c>
      <c r="B179" s="289" t="s">
        <v>2552</v>
      </c>
      <c r="C179" s="83"/>
      <c r="D179" s="294" t="s">
        <v>1501</v>
      </c>
      <c r="E179" s="254" t="s">
        <v>1502</v>
      </c>
      <c r="F179" s="294">
        <v>30</v>
      </c>
      <c r="G179" s="255"/>
    </row>
    <row r="180" spans="1:7" x14ac:dyDescent="0.25">
      <c r="A180" s="295" t="s">
        <v>495</v>
      </c>
      <c r="B180" s="289" t="s">
        <v>496</v>
      </c>
      <c r="C180" s="83"/>
      <c r="D180" s="294" t="s">
        <v>1434</v>
      </c>
      <c r="E180" s="254" t="s">
        <v>1435</v>
      </c>
      <c r="F180" s="294">
        <v>30</v>
      </c>
      <c r="G180" s="255"/>
    </row>
    <row r="181" spans="1:7" x14ac:dyDescent="0.25">
      <c r="A181" s="295" t="s">
        <v>3382</v>
      </c>
      <c r="B181" s="289" t="s">
        <v>3383</v>
      </c>
      <c r="C181" s="83"/>
      <c r="D181" s="294" t="s">
        <v>88</v>
      </c>
      <c r="E181" s="254" t="s">
        <v>4448</v>
      </c>
      <c r="F181" s="294">
        <v>30</v>
      </c>
      <c r="G181" s="255"/>
    </row>
    <row r="182" spans="1:7" x14ac:dyDescent="0.25">
      <c r="A182" s="295" t="s">
        <v>509</v>
      </c>
      <c r="B182" s="289" t="s">
        <v>3577</v>
      </c>
      <c r="C182" s="83"/>
      <c r="D182" s="294" t="s">
        <v>505</v>
      </c>
      <c r="E182" s="254" t="s">
        <v>506</v>
      </c>
      <c r="F182" s="294">
        <v>30</v>
      </c>
      <c r="G182" s="255"/>
    </row>
    <row r="183" spans="1:7" x14ac:dyDescent="0.25">
      <c r="A183" s="295" t="s">
        <v>4632</v>
      </c>
      <c r="B183" s="289" t="s">
        <v>4633</v>
      </c>
      <c r="C183" s="83"/>
      <c r="D183" s="294" t="s">
        <v>3242</v>
      </c>
      <c r="E183" s="254" t="s">
        <v>3243</v>
      </c>
      <c r="F183" s="294">
        <v>30</v>
      </c>
      <c r="G183" s="255"/>
    </row>
    <row r="184" spans="1:7" x14ac:dyDescent="0.25">
      <c r="A184" s="295" t="s">
        <v>4844</v>
      </c>
      <c r="B184" s="289" t="s">
        <v>4845</v>
      </c>
      <c r="C184" s="83"/>
      <c r="D184" s="294" t="s">
        <v>4510</v>
      </c>
      <c r="E184" s="254" t="s">
        <v>4511</v>
      </c>
      <c r="F184" s="294">
        <v>30</v>
      </c>
      <c r="G184" s="255"/>
    </row>
    <row r="185" spans="1:7" x14ac:dyDescent="0.25">
      <c r="A185" s="295">
        <v>42010</v>
      </c>
      <c r="B185" s="289" t="s">
        <v>1920</v>
      </c>
      <c r="C185" s="83"/>
      <c r="D185" s="294" t="s">
        <v>3887</v>
      </c>
      <c r="E185" s="254" t="s">
        <v>3888</v>
      </c>
      <c r="F185" s="294">
        <v>30</v>
      </c>
      <c r="G185" s="255"/>
    </row>
    <row r="186" spans="1:7" x14ac:dyDescent="0.25">
      <c r="A186" s="295" t="s">
        <v>1145</v>
      </c>
      <c r="B186" s="289" t="s">
        <v>1146</v>
      </c>
      <c r="C186" s="83"/>
      <c r="D186" s="294" t="s">
        <v>2992</v>
      </c>
      <c r="E186" s="254" t="s">
        <v>4449</v>
      </c>
      <c r="F186" s="294">
        <v>30</v>
      </c>
      <c r="G186" s="255"/>
    </row>
    <row r="187" spans="1:7" x14ac:dyDescent="0.25">
      <c r="A187" s="295" t="s">
        <v>4805</v>
      </c>
      <c r="B187" s="289" t="s">
        <v>4806</v>
      </c>
      <c r="C187" s="83"/>
      <c r="D187" s="294" t="s">
        <v>507</v>
      </c>
      <c r="E187" s="254" t="s">
        <v>508</v>
      </c>
      <c r="F187" s="294">
        <v>30</v>
      </c>
      <c r="G187" s="255"/>
    </row>
    <row r="188" spans="1:7" x14ac:dyDescent="0.25">
      <c r="A188" s="295" t="s">
        <v>4164</v>
      </c>
      <c r="B188" s="289" t="s">
        <v>4165</v>
      </c>
      <c r="C188" s="83"/>
      <c r="D188" s="294" t="s">
        <v>4373</v>
      </c>
      <c r="E188" s="254" t="s">
        <v>4374</v>
      </c>
      <c r="F188" s="294">
        <v>30</v>
      </c>
      <c r="G188" s="255"/>
    </row>
    <row r="189" spans="1:7" x14ac:dyDescent="0.25">
      <c r="A189" s="295" t="s">
        <v>2746</v>
      </c>
      <c r="B189" s="289" t="s">
        <v>2747</v>
      </c>
      <c r="C189" s="83"/>
      <c r="D189" s="294" t="s">
        <v>4207</v>
      </c>
      <c r="E189" s="254" t="s">
        <v>4208</v>
      </c>
      <c r="F189" s="294">
        <v>30</v>
      </c>
      <c r="G189" s="255"/>
    </row>
    <row r="190" spans="1:7" x14ac:dyDescent="0.25">
      <c r="A190" s="295" t="s">
        <v>603</v>
      </c>
      <c r="B190" s="289" t="s">
        <v>604</v>
      </c>
      <c r="C190" s="83"/>
      <c r="D190" s="294" t="s">
        <v>3575</v>
      </c>
      <c r="E190" s="254" t="s">
        <v>3688</v>
      </c>
      <c r="F190" s="294">
        <v>30</v>
      </c>
      <c r="G190" s="255"/>
    </row>
    <row r="191" spans="1:7" x14ac:dyDescent="0.25">
      <c r="A191" s="295" t="s">
        <v>4585</v>
      </c>
      <c r="B191" s="289" t="s">
        <v>4586</v>
      </c>
      <c r="C191" s="83"/>
      <c r="D191" s="294" t="s">
        <v>2993</v>
      </c>
      <c r="E191" s="254" t="s">
        <v>2994</v>
      </c>
      <c r="F191" s="294">
        <v>30</v>
      </c>
      <c r="G191" s="255"/>
    </row>
    <row r="192" spans="1:7" x14ac:dyDescent="0.25">
      <c r="A192" s="295" t="s">
        <v>1134</v>
      </c>
      <c r="B192" s="289" t="s">
        <v>1135</v>
      </c>
      <c r="C192" s="83"/>
      <c r="D192" s="294" t="s">
        <v>4632</v>
      </c>
      <c r="E192" s="254" t="s">
        <v>4633</v>
      </c>
      <c r="F192" s="294">
        <v>30</v>
      </c>
      <c r="G192" s="255"/>
    </row>
    <row r="193" spans="1:7" x14ac:dyDescent="0.25">
      <c r="A193" s="295" t="s">
        <v>2727</v>
      </c>
      <c r="B193" s="289" t="s">
        <v>2555</v>
      </c>
      <c r="C193" s="83"/>
      <c r="D193" s="294" t="s">
        <v>4647</v>
      </c>
      <c r="E193" s="254" t="s">
        <v>4648</v>
      </c>
      <c r="F193" s="294">
        <v>30</v>
      </c>
      <c r="G193" s="255"/>
    </row>
    <row r="194" spans="1:7" x14ac:dyDescent="0.25">
      <c r="A194" s="295" t="s">
        <v>1955</v>
      </c>
      <c r="B194" s="289" t="s">
        <v>2559</v>
      </c>
      <c r="C194" s="83"/>
      <c r="D194" s="294" t="s">
        <v>3576</v>
      </c>
      <c r="E194" s="254" t="s">
        <v>4450</v>
      </c>
      <c r="F194" s="294">
        <v>30</v>
      </c>
      <c r="G194" s="255"/>
    </row>
    <row r="195" spans="1:7" x14ac:dyDescent="0.25">
      <c r="A195" s="295" t="s">
        <v>46</v>
      </c>
      <c r="B195" s="289" t="s">
        <v>47</v>
      </c>
      <c r="C195" s="83"/>
      <c r="D195" s="294" t="s">
        <v>3233</v>
      </c>
      <c r="E195" s="254" t="s">
        <v>3234</v>
      </c>
      <c r="F195" s="294">
        <v>30</v>
      </c>
      <c r="G195" s="255"/>
    </row>
    <row r="196" spans="1:7" x14ac:dyDescent="0.25">
      <c r="A196" s="295" t="s">
        <v>4214</v>
      </c>
      <c r="B196" s="289" t="s">
        <v>4215</v>
      </c>
      <c r="C196" s="83"/>
      <c r="D196" s="294" t="s">
        <v>509</v>
      </c>
      <c r="E196" s="254" t="s">
        <v>3577</v>
      </c>
      <c r="F196" s="294">
        <v>30</v>
      </c>
      <c r="G196" s="255"/>
    </row>
    <row r="197" spans="1:7" x14ac:dyDescent="0.25">
      <c r="A197" s="295" t="s">
        <v>4871</v>
      </c>
      <c r="B197" s="289" t="s">
        <v>4872</v>
      </c>
      <c r="C197" s="83"/>
      <c r="D197" s="294" t="s">
        <v>4952</v>
      </c>
      <c r="E197" s="254" t="s">
        <v>4953</v>
      </c>
      <c r="F197" s="294">
        <v>30</v>
      </c>
      <c r="G197" s="255"/>
    </row>
    <row r="198" spans="1:7" x14ac:dyDescent="0.25">
      <c r="A198" s="295" t="s">
        <v>4222</v>
      </c>
      <c r="B198" s="289" t="s">
        <v>4223</v>
      </c>
      <c r="C198" s="83"/>
      <c r="D198" s="294" t="s">
        <v>5101</v>
      </c>
      <c r="E198" s="254" t="s">
        <v>5102</v>
      </c>
      <c r="F198" s="294">
        <v>30</v>
      </c>
      <c r="G198" s="255"/>
    </row>
    <row r="199" spans="1:7" x14ac:dyDescent="0.25">
      <c r="A199" s="295" t="s">
        <v>965</v>
      </c>
      <c r="B199" s="289" t="s">
        <v>966</v>
      </c>
      <c r="C199" s="83"/>
      <c r="D199" s="294" t="s">
        <v>3578</v>
      </c>
      <c r="E199" s="254" t="s">
        <v>3579</v>
      </c>
      <c r="F199" s="294">
        <v>30</v>
      </c>
      <c r="G199" s="255"/>
    </row>
    <row r="200" spans="1:7" x14ac:dyDescent="0.25">
      <c r="A200" s="295" t="s">
        <v>4083</v>
      </c>
      <c r="B200" s="289" t="s">
        <v>4084</v>
      </c>
      <c r="C200" s="83"/>
      <c r="D200" s="294" t="s">
        <v>3271</v>
      </c>
      <c r="E200" s="254" t="s">
        <v>4451</v>
      </c>
      <c r="F200" s="294">
        <v>30</v>
      </c>
      <c r="G200" s="255"/>
    </row>
    <row r="201" spans="1:7" x14ac:dyDescent="0.25">
      <c r="A201" s="295" t="s">
        <v>3576</v>
      </c>
      <c r="B201" s="289" t="s">
        <v>4450</v>
      </c>
      <c r="C201" s="83"/>
      <c r="D201" s="294" t="s">
        <v>2586</v>
      </c>
      <c r="E201" s="254" t="s">
        <v>4452</v>
      </c>
      <c r="F201" s="294">
        <v>30</v>
      </c>
      <c r="G201" s="255"/>
    </row>
    <row r="202" spans="1:7" x14ac:dyDescent="0.25">
      <c r="A202" s="295" t="s">
        <v>493</v>
      </c>
      <c r="B202" s="289" t="s">
        <v>4749</v>
      </c>
      <c r="C202" s="83"/>
      <c r="D202" s="294" t="s">
        <v>3580</v>
      </c>
      <c r="E202" s="254" t="s">
        <v>3846</v>
      </c>
      <c r="F202" s="294">
        <v>30</v>
      </c>
      <c r="G202" s="255"/>
    </row>
    <row r="203" spans="1:7" x14ac:dyDescent="0.25">
      <c r="A203" s="295" t="s">
        <v>4085</v>
      </c>
      <c r="B203" s="289" t="s">
        <v>4086</v>
      </c>
      <c r="C203" s="83"/>
      <c r="D203" s="294" t="s">
        <v>3380</v>
      </c>
      <c r="E203" s="254" t="s">
        <v>3381</v>
      </c>
      <c r="F203" s="294">
        <v>30</v>
      </c>
      <c r="G203" s="255"/>
    </row>
    <row r="204" spans="1:7" x14ac:dyDescent="0.25">
      <c r="A204" s="295" t="s">
        <v>4051</v>
      </c>
      <c r="B204" s="289" t="s">
        <v>4052</v>
      </c>
      <c r="C204" s="83"/>
      <c r="D204" s="294" t="s">
        <v>2995</v>
      </c>
      <c r="E204" s="254" t="s">
        <v>2996</v>
      </c>
      <c r="F204" s="294">
        <v>30</v>
      </c>
      <c r="G204" s="255"/>
    </row>
    <row r="205" spans="1:7" x14ac:dyDescent="0.25">
      <c r="A205" s="295" t="s">
        <v>5006</v>
      </c>
      <c r="B205" s="289" t="s">
        <v>5007</v>
      </c>
      <c r="C205" s="83"/>
      <c r="D205" s="294" t="s">
        <v>3581</v>
      </c>
      <c r="E205" s="254" t="s">
        <v>3582</v>
      </c>
      <c r="F205" s="294">
        <v>30</v>
      </c>
      <c r="G205" s="255"/>
    </row>
    <row r="206" spans="1:7" x14ac:dyDescent="0.25">
      <c r="A206" s="295" t="s">
        <v>3102</v>
      </c>
      <c r="B206" s="289" t="s">
        <v>2558</v>
      </c>
      <c r="C206" s="83"/>
      <c r="D206" s="294" t="s">
        <v>3583</v>
      </c>
      <c r="E206" s="254" t="s">
        <v>3584</v>
      </c>
      <c r="F206" s="294">
        <v>30</v>
      </c>
      <c r="G206" s="255"/>
    </row>
    <row r="207" spans="1:7" x14ac:dyDescent="0.25">
      <c r="A207" s="295" t="s">
        <v>3081</v>
      </c>
      <c r="B207" s="289" t="s">
        <v>2557</v>
      </c>
      <c r="C207" s="83"/>
      <c r="D207" s="294" t="s">
        <v>3849</v>
      </c>
      <c r="E207" s="254" t="s">
        <v>3850</v>
      </c>
      <c r="F207" s="294">
        <v>30</v>
      </c>
      <c r="G207" s="255"/>
    </row>
    <row r="208" spans="1:7" x14ac:dyDescent="0.25">
      <c r="A208" s="295" t="s">
        <v>2004</v>
      </c>
      <c r="B208" s="289" t="s">
        <v>2005</v>
      </c>
      <c r="C208" s="83"/>
      <c r="D208" s="294" t="s">
        <v>3382</v>
      </c>
      <c r="E208" s="254" t="s">
        <v>3383</v>
      </c>
      <c r="F208" s="294">
        <v>30</v>
      </c>
      <c r="G208" s="255"/>
    </row>
    <row r="209" spans="1:7" x14ac:dyDescent="0.25">
      <c r="A209" s="295" t="s">
        <v>3887</v>
      </c>
      <c r="B209" s="289" t="s">
        <v>3888</v>
      </c>
      <c r="C209" s="83"/>
      <c r="D209" s="294" t="s">
        <v>4083</v>
      </c>
      <c r="E209" s="254" t="s">
        <v>4084</v>
      </c>
      <c r="F209" s="294">
        <v>30</v>
      </c>
      <c r="G209" s="255"/>
    </row>
    <row r="210" spans="1:7" x14ac:dyDescent="0.25">
      <c r="A210" s="295" t="s">
        <v>669</v>
      </c>
      <c r="B210" s="289" t="s">
        <v>670</v>
      </c>
      <c r="C210" s="83"/>
      <c r="D210" s="294" t="s">
        <v>4209</v>
      </c>
      <c r="E210" s="254" t="s">
        <v>4210</v>
      </c>
      <c r="F210" s="294">
        <v>30</v>
      </c>
      <c r="G210" s="255"/>
    </row>
    <row r="211" spans="1:7" x14ac:dyDescent="0.25">
      <c r="A211" s="295" t="s">
        <v>2438</v>
      </c>
      <c r="B211" s="289" t="s">
        <v>2439</v>
      </c>
      <c r="C211" s="83"/>
      <c r="D211" s="294" t="s">
        <v>4085</v>
      </c>
      <c r="E211" s="254" t="s">
        <v>4086</v>
      </c>
      <c r="F211" s="294">
        <v>30</v>
      </c>
      <c r="G211" s="255"/>
    </row>
    <row r="212" spans="1:7" x14ac:dyDescent="0.25">
      <c r="A212" s="295" t="s">
        <v>3103</v>
      </c>
      <c r="B212" s="289" t="s">
        <v>4365</v>
      </c>
      <c r="C212" s="83"/>
      <c r="D212" s="294" t="s">
        <v>4750</v>
      </c>
      <c r="E212" s="254" t="s">
        <v>4751</v>
      </c>
      <c r="F212" s="294">
        <v>30</v>
      </c>
      <c r="G212" s="255"/>
    </row>
    <row r="213" spans="1:7" x14ac:dyDescent="0.25">
      <c r="A213" s="295" t="s">
        <v>91</v>
      </c>
      <c r="B213" s="289" t="s">
        <v>92</v>
      </c>
      <c r="C213" s="83"/>
      <c r="D213" s="294" t="s">
        <v>3404</v>
      </c>
      <c r="E213" s="254" t="s">
        <v>4453</v>
      </c>
      <c r="F213" s="294">
        <v>30</v>
      </c>
      <c r="G213" s="255"/>
    </row>
    <row r="214" spans="1:7" x14ac:dyDescent="0.25">
      <c r="A214" s="295">
        <v>35095</v>
      </c>
      <c r="B214" s="289" t="s">
        <v>5097</v>
      </c>
      <c r="C214" s="83"/>
      <c r="D214" s="294" t="s">
        <v>5103</v>
      </c>
      <c r="E214" s="254" t="s">
        <v>5104</v>
      </c>
      <c r="F214" s="294">
        <v>30</v>
      </c>
      <c r="G214" s="255"/>
    </row>
    <row r="215" spans="1:7" x14ac:dyDescent="0.25">
      <c r="A215" s="295" t="s">
        <v>4644</v>
      </c>
      <c r="B215" s="289" t="s">
        <v>4645</v>
      </c>
      <c r="C215" s="83"/>
      <c r="D215" s="294" t="s">
        <v>4846</v>
      </c>
      <c r="E215" s="254" t="s">
        <v>494</v>
      </c>
      <c r="F215" s="294">
        <v>30</v>
      </c>
      <c r="G215" s="255"/>
    </row>
    <row r="216" spans="1:7" x14ac:dyDescent="0.25">
      <c r="A216" s="295" t="s">
        <v>212</v>
      </c>
      <c r="B216" s="289" t="s">
        <v>213</v>
      </c>
      <c r="C216" s="83"/>
      <c r="D216" s="294" t="s">
        <v>5078</v>
      </c>
      <c r="E216" s="254" t="s">
        <v>5079</v>
      </c>
      <c r="F216" s="294">
        <v>30</v>
      </c>
      <c r="G216" s="255"/>
    </row>
    <row r="217" spans="1:7" x14ac:dyDescent="0.25">
      <c r="A217" s="295" t="s">
        <v>2758</v>
      </c>
      <c r="B217" s="289" t="s">
        <v>3619</v>
      </c>
      <c r="C217" s="83"/>
      <c r="D217" s="294" t="s">
        <v>3877</v>
      </c>
      <c r="E217" s="254" t="s">
        <v>4454</v>
      </c>
      <c r="F217" s="294">
        <v>30</v>
      </c>
      <c r="G217" s="255"/>
    </row>
    <row r="218" spans="1:7" x14ac:dyDescent="0.25">
      <c r="A218" s="295" t="s">
        <v>2077</v>
      </c>
      <c r="B218" s="289" t="s">
        <v>2078</v>
      </c>
      <c r="C218" s="83"/>
      <c r="D218" s="294" t="s">
        <v>510</v>
      </c>
      <c r="E218" s="254" t="s">
        <v>511</v>
      </c>
      <c r="F218" s="294">
        <v>50</v>
      </c>
      <c r="G218" s="255"/>
    </row>
    <row r="219" spans="1:7" x14ac:dyDescent="0.25">
      <c r="A219" s="295" t="s">
        <v>2085</v>
      </c>
      <c r="B219" s="289" t="s">
        <v>2086</v>
      </c>
      <c r="C219" s="83"/>
      <c r="D219" s="294" t="s">
        <v>512</v>
      </c>
      <c r="E219" s="254" t="s">
        <v>513</v>
      </c>
      <c r="F219" s="294">
        <v>50</v>
      </c>
      <c r="G219" s="255"/>
    </row>
    <row r="220" spans="1:7" x14ac:dyDescent="0.25">
      <c r="A220" s="295" t="s">
        <v>1054</v>
      </c>
      <c r="B220" s="289" t="s">
        <v>3853</v>
      </c>
      <c r="C220" s="83"/>
      <c r="D220" s="294" t="s">
        <v>514</v>
      </c>
      <c r="E220" s="254" t="s">
        <v>515</v>
      </c>
      <c r="F220" s="294">
        <v>30</v>
      </c>
      <c r="G220" s="255"/>
    </row>
    <row r="221" spans="1:7" x14ac:dyDescent="0.25">
      <c r="A221" s="295" t="s">
        <v>4740</v>
      </c>
      <c r="B221" s="289" t="s">
        <v>4741</v>
      </c>
      <c r="C221" s="83"/>
      <c r="D221" s="294" t="s">
        <v>516</v>
      </c>
      <c r="E221" s="254" t="s">
        <v>517</v>
      </c>
      <c r="F221" s="294">
        <v>30</v>
      </c>
      <c r="G221" s="255"/>
    </row>
    <row r="222" spans="1:7" x14ac:dyDescent="0.25">
      <c r="A222" s="295" t="s">
        <v>2407</v>
      </c>
      <c r="B222" s="289" t="s">
        <v>3713</v>
      </c>
      <c r="C222" s="83"/>
      <c r="D222" s="294" t="s">
        <v>518</v>
      </c>
      <c r="E222" s="254" t="s">
        <v>519</v>
      </c>
      <c r="F222" s="294">
        <v>10</v>
      </c>
      <c r="G222" s="255"/>
    </row>
    <row r="223" spans="1:7" x14ac:dyDescent="0.25">
      <c r="A223" s="295" t="s">
        <v>2030</v>
      </c>
      <c r="B223" s="289" t="s">
        <v>2031</v>
      </c>
      <c r="C223" s="83"/>
      <c r="D223" s="294" t="s">
        <v>520</v>
      </c>
      <c r="E223" s="254" t="s">
        <v>3405</v>
      </c>
      <c r="F223" s="294">
        <v>10</v>
      </c>
      <c r="G223" s="255"/>
    </row>
    <row r="224" spans="1:7" x14ac:dyDescent="0.25">
      <c r="A224" s="295" t="s">
        <v>4720</v>
      </c>
      <c r="B224" s="289" t="s">
        <v>4721</v>
      </c>
      <c r="C224" s="83"/>
      <c r="D224" s="294" t="s">
        <v>521</v>
      </c>
      <c r="E224" s="254" t="s">
        <v>522</v>
      </c>
      <c r="F224" s="294">
        <v>50</v>
      </c>
      <c r="G224" s="255"/>
    </row>
    <row r="225" spans="1:7" x14ac:dyDescent="0.25">
      <c r="A225" s="295" t="s">
        <v>967</v>
      </c>
      <c r="B225" s="289" t="s">
        <v>968</v>
      </c>
      <c r="C225" s="83"/>
      <c r="D225" s="294" t="s">
        <v>523</v>
      </c>
      <c r="E225" s="254" t="s">
        <v>524</v>
      </c>
      <c r="F225" s="294">
        <v>30</v>
      </c>
      <c r="G225" s="255"/>
    </row>
    <row r="226" spans="1:7" x14ac:dyDescent="0.25">
      <c r="A226" s="295" t="s">
        <v>5101</v>
      </c>
      <c r="B226" s="289" t="s">
        <v>5102</v>
      </c>
      <c r="C226" s="83"/>
      <c r="D226" s="294" t="s">
        <v>525</v>
      </c>
      <c r="E226" s="254" t="s">
        <v>526</v>
      </c>
      <c r="F226" s="294">
        <v>30</v>
      </c>
      <c r="G226" s="255"/>
    </row>
    <row r="227" spans="1:7" x14ac:dyDescent="0.25">
      <c r="A227" s="295" t="s">
        <v>1440</v>
      </c>
      <c r="B227" s="289" t="s">
        <v>1441</v>
      </c>
      <c r="C227" s="83"/>
      <c r="D227" s="294" t="s">
        <v>527</v>
      </c>
      <c r="E227" s="254" t="s">
        <v>528</v>
      </c>
      <c r="F227" s="294">
        <v>30</v>
      </c>
      <c r="G227" s="255"/>
    </row>
    <row r="228" spans="1:7" x14ac:dyDescent="0.25">
      <c r="A228" s="295" t="s">
        <v>4660</v>
      </c>
      <c r="B228" s="289" t="s">
        <v>4661</v>
      </c>
      <c r="C228" s="83"/>
      <c r="D228" s="294" t="s">
        <v>529</v>
      </c>
      <c r="E228" s="254" t="s">
        <v>530</v>
      </c>
      <c r="F228" s="294">
        <v>30</v>
      </c>
      <c r="G228" s="255"/>
    </row>
    <row r="229" spans="1:7" x14ac:dyDescent="0.25">
      <c r="A229" s="295" t="s">
        <v>3919</v>
      </c>
      <c r="B229" s="289" t="s">
        <v>3920</v>
      </c>
      <c r="C229" s="83"/>
      <c r="D229" s="294" t="s">
        <v>3851</v>
      </c>
      <c r="E229" s="254" t="s">
        <v>3852</v>
      </c>
      <c r="F229" s="294">
        <v>30</v>
      </c>
      <c r="G229" s="255"/>
    </row>
    <row r="230" spans="1:7" x14ac:dyDescent="0.25">
      <c r="A230" s="295" t="s">
        <v>4832</v>
      </c>
      <c r="B230" s="289" t="s">
        <v>4833</v>
      </c>
      <c r="C230" s="83"/>
      <c r="D230" s="294" t="s">
        <v>531</v>
      </c>
      <c r="E230" s="254" t="s">
        <v>532</v>
      </c>
      <c r="F230" s="294">
        <v>50</v>
      </c>
      <c r="G230" s="255"/>
    </row>
    <row r="231" spans="1:7" x14ac:dyDescent="0.25">
      <c r="A231" s="295" t="s">
        <v>1069</v>
      </c>
      <c r="B231" s="289" t="s">
        <v>1070</v>
      </c>
      <c r="C231" s="83"/>
      <c r="D231" s="294" t="s">
        <v>533</v>
      </c>
      <c r="E231" s="254" t="s">
        <v>534</v>
      </c>
      <c r="F231" s="294">
        <v>30</v>
      </c>
      <c r="G231" s="255"/>
    </row>
    <row r="232" spans="1:7" x14ac:dyDescent="0.25">
      <c r="A232" s="295" t="s">
        <v>4403</v>
      </c>
      <c r="B232" s="289" t="s">
        <v>4404</v>
      </c>
      <c r="C232" s="83"/>
      <c r="D232" s="294" t="s">
        <v>535</v>
      </c>
      <c r="E232" s="254" t="s">
        <v>536</v>
      </c>
      <c r="F232" s="294">
        <v>30</v>
      </c>
      <c r="G232" s="255"/>
    </row>
    <row r="233" spans="1:7" x14ac:dyDescent="0.25">
      <c r="A233" s="295" t="s">
        <v>3738</v>
      </c>
      <c r="B233" s="289" t="s">
        <v>4221</v>
      </c>
      <c r="C233" s="83"/>
      <c r="D233" s="294" t="s">
        <v>537</v>
      </c>
      <c r="E233" s="254" t="s">
        <v>538</v>
      </c>
      <c r="F233" s="294">
        <v>30</v>
      </c>
      <c r="G233" s="255"/>
    </row>
    <row r="234" spans="1:7" x14ac:dyDescent="0.25">
      <c r="A234" s="295" t="s">
        <v>3854</v>
      </c>
      <c r="B234" s="289" t="s">
        <v>3855</v>
      </c>
      <c r="C234" s="83"/>
      <c r="D234" s="294" t="s">
        <v>539</v>
      </c>
      <c r="E234" s="254" t="s">
        <v>540</v>
      </c>
      <c r="F234" s="294">
        <v>50</v>
      </c>
      <c r="G234" s="255"/>
    </row>
    <row r="235" spans="1:7" x14ac:dyDescent="0.25">
      <c r="A235" s="295" t="s">
        <v>2167</v>
      </c>
      <c r="B235" s="289" t="s">
        <v>2168</v>
      </c>
      <c r="C235" s="83"/>
      <c r="D235" s="294" t="s">
        <v>541</v>
      </c>
      <c r="E235" s="254" t="s">
        <v>2404</v>
      </c>
      <c r="F235" s="294">
        <v>30</v>
      </c>
      <c r="G235" s="255"/>
    </row>
    <row r="236" spans="1:7" x14ac:dyDescent="0.25">
      <c r="A236" s="295" t="s">
        <v>4360</v>
      </c>
      <c r="B236" s="289" t="s">
        <v>4361</v>
      </c>
      <c r="C236" s="83"/>
      <c r="D236" s="294" t="s">
        <v>542</v>
      </c>
      <c r="E236" s="254" t="s">
        <v>543</v>
      </c>
      <c r="F236" s="294">
        <v>30</v>
      </c>
      <c r="G236" s="255"/>
    </row>
    <row r="237" spans="1:7" x14ac:dyDescent="0.25">
      <c r="A237" s="295" t="s">
        <v>1525</v>
      </c>
      <c r="B237" s="289" t="s">
        <v>1515</v>
      </c>
      <c r="C237" s="83"/>
      <c r="D237" s="294" t="s">
        <v>544</v>
      </c>
      <c r="E237" s="254" t="s">
        <v>545</v>
      </c>
      <c r="F237" s="294">
        <v>30</v>
      </c>
      <c r="G237" s="255"/>
    </row>
    <row r="238" spans="1:7" x14ac:dyDescent="0.25">
      <c r="A238" s="295" t="s">
        <v>2670</v>
      </c>
      <c r="B238" s="289" t="s">
        <v>2671</v>
      </c>
      <c r="C238" s="83"/>
      <c r="D238" s="294" t="s">
        <v>546</v>
      </c>
      <c r="E238" s="254" t="s">
        <v>547</v>
      </c>
      <c r="F238" s="294">
        <v>30</v>
      </c>
      <c r="G238" s="255"/>
    </row>
    <row r="239" spans="1:7" x14ac:dyDescent="0.25">
      <c r="A239" s="295" t="s">
        <v>4621</v>
      </c>
      <c r="B239" s="289" t="s">
        <v>4622</v>
      </c>
      <c r="C239" s="83"/>
      <c r="D239" s="294" t="s">
        <v>548</v>
      </c>
      <c r="E239" s="254" t="s">
        <v>549</v>
      </c>
      <c r="F239" s="294">
        <v>30</v>
      </c>
      <c r="G239" s="255"/>
    </row>
    <row r="240" spans="1:7" x14ac:dyDescent="0.25">
      <c r="A240" s="295" t="s">
        <v>4900</v>
      </c>
      <c r="B240" s="289" t="s">
        <v>4901</v>
      </c>
      <c r="C240" s="83"/>
      <c r="D240" s="294" t="s">
        <v>550</v>
      </c>
      <c r="E240" s="254" t="s">
        <v>4649</v>
      </c>
      <c r="F240" s="294">
        <v>30</v>
      </c>
      <c r="G240" s="255"/>
    </row>
    <row r="241" spans="1:7" x14ac:dyDescent="0.25">
      <c r="A241" s="295" t="s">
        <v>2051</v>
      </c>
      <c r="B241" s="289" t="s">
        <v>2052</v>
      </c>
      <c r="C241" s="83"/>
      <c r="D241" s="294" t="s">
        <v>551</v>
      </c>
      <c r="E241" s="254" t="s">
        <v>4359</v>
      </c>
      <c r="F241" s="294">
        <v>30</v>
      </c>
      <c r="G241" s="255"/>
    </row>
    <row r="242" spans="1:7" x14ac:dyDescent="0.25">
      <c r="A242" s="295" t="s">
        <v>2079</v>
      </c>
      <c r="B242" s="289" t="s">
        <v>2080</v>
      </c>
      <c r="C242" s="83"/>
      <c r="D242" s="294" t="s">
        <v>552</v>
      </c>
      <c r="E242" s="254" t="s">
        <v>553</v>
      </c>
      <c r="F242" s="294">
        <v>50</v>
      </c>
      <c r="G242" s="255"/>
    </row>
    <row r="243" spans="1:7" x14ac:dyDescent="0.25">
      <c r="A243" s="295" t="s">
        <v>1280</v>
      </c>
      <c r="B243" s="289" t="s">
        <v>1281</v>
      </c>
      <c r="C243" s="83"/>
      <c r="D243" s="294" t="s">
        <v>2587</v>
      </c>
      <c r="E243" s="254" t="s">
        <v>2588</v>
      </c>
      <c r="F243" s="294">
        <v>30</v>
      </c>
      <c r="G243" s="255"/>
    </row>
    <row r="244" spans="1:7" x14ac:dyDescent="0.25">
      <c r="A244" s="295" t="s">
        <v>3310</v>
      </c>
      <c r="B244" s="289" t="s">
        <v>4478</v>
      </c>
      <c r="C244" s="83"/>
      <c r="D244" s="294" t="s">
        <v>554</v>
      </c>
      <c r="E244" s="254" t="s">
        <v>3384</v>
      </c>
      <c r="F244" s="294">
        <v>30</v>
      </c>
      <c r="G244" s="255"/>
    </row>
    <row r="245" spans="1:7" x14ac:dyDescent="0.25">
      <c r="A245" s="295" t="s">
        <v>567</v>
      </c>
      <c r="B245" s="289" t="s">
        <v>568</v>
      </c>
      <c r="C245" s="83"/>
      <c r="D245" s="294" t="s">
        <v>3406</v>
      </c>
      <c r="E245" s="254" t="s">
        <v>3407</v>
      </c>
      <c r="F245" s="294">
        <v>30</v>
      </c>
      <c r="G245" s="255"/>
    </row>
    <row r="246" spans="1:7" x14ac:dyDescent="0.25">
      <c r="A246" s="295" t="s">
        <v>3641</v>
      </c>
      <c r="B246" s="289" t="s">
        <v>3642</v>
      </c>
      <c r="C246" s="83"/>
      <c r="D246" s="294" t="s">
        <v>555</v>
      </c>
      <c r="E246" s="254" t="s">
        <v>556</v>
      </c>
      <c r="F246" s="294">
        <v>30</v>
      </c>
      <c r="G246" s="255"/>
    </row>
    <row r="247" spans="1:7" x14ac:dyDescent="0.25">
      <c r="A247" s="295" t="s">
        <v>1501</v>
      </c>
      <c r="B247" s="289" t="s">
        <v>1502</v>
      </c>
      <c r="C247" s="83"/>
      <c r="D247" s="294" t="s">
        <v>557</v>
      </c>
      <c r="E247" s="254" t="s">
        <v>4417</v>
      </c>
      <c r="F247" s="294">
        <v>30</v>
      </c>
      <c r="G247" s="255"/>
    </row>
    <row r="248" spans="1:7" x14ac:dyDescent="0.25">
      <c r="A248" s="295" t="s">
        <v>3309</v>
      </c>
      <c r="B248" s="289" t="s">
        <v>4477</v>
      </c>
      <c r="C248" s="83"/>
      <c r="D248" s="294" t="s">
        <v>558</v>
      </c>
      <c r="E248" s="254" t="s">
        <v>559</v>
      </c>
      <c r="F248" s="294">
        <v>30</v>
      </c>
      <c r="G248" s="255"/>
    </row>
    <row r="249" spans="1:7" x14ac:dyDescent="0.25">
      <c r="A249" s="295" t="s">
        <v>3078</v>
      </c>
      <c r="B249" s="289" t="s">
        <v>5090</v>
      </c>
      <c r="C249" s="83"/>
      <c r="D249" s="294" t="s">
        <v>560</v>
      </c>
      <c r="E249" s="254" t="s">
        <v>561</v>
      </c>
      <c r="F249" s="294">
        <v>30</v>
      </c>
      <c r="G249" s="255"/>
    </row>
    <row r="250" spans="1:7" x14ac:dyDescent="0.25">
      <c r="A250" s="295" t="s">
        <v>4397</v>
      </c>
      <c r="B250" s="289" t="s">
        <v>4398</v>
      </c>
      <c r="C250" s="83"/>
      <c r="D250" s="294" t="s">
        <v>3586</v>
      </c>
      <c r="E250" s="254" t="s">
        <v>3587</v>
      </c>
      <c r="F250" s="294">
        <v>30</v>
      </c>
      <c r="G250" s="255"/>
    </row>
    <row r="251" spans="1:7" x14ac:dyDescent="0.25">
      <c r="A251" s="295" t="s">
        <v>956</v>
      </c>
      <c r="B251" s="289" t="s">
        <v>4462</v>
      </c>
      <c r="C251" s="83"/>
      <c r="D251" s="294" t="s">
        <v>562</v>
      </c>
      <c r="E251" s="254" t="s">
        <v>563</v>
      </c>
      <c r="F251" s="294">
        <v>30</v>
      </c>
      <c r="G251" s="255"/>
    </row>
    <row r="252" spans="1:7" x14ac:dyDescent="0.25">
      <c r="A252" s="295" t="s">
        <v>3086</v>
      </c>
      <c r="B252" s="289" t="s">
        <v>3087</v>
      </c>
      <c r="C252" s="83"/>
      <c r="D252" s="294" t="s">
        <v>3689</v>
      </c>
      <c r="E252" s="254" t="s">
        <v>3690</v>
      </c>
      <c r="F252" s="294">
        <v>30</v>
      </c>
      <c r="G252" s="255"/>
    </row>
    <row r="253" spans="1:7" x14ac:dyDescent="0.25">
      <c r="A253" s="295" t="s">
        <v>712</v>
      </c>
      <c r="B253" s="289" t="s">
        <v>713</v>
      </c>
      <c r="C253" s="83"/>
      <c r="D253" s="294" t="s">
        <v>564</v>
      </c>
      <c r="E253" s="254" t="s">
        <v>4418</v>
      </c>
      <c r="F253" s="294">
        <v>30</v>
      </c>
      <c r="G253" s="255"/>
    </row>
    <row r="254" spans="1:7" x14ac:dyDescent="0.25">
      <c r="A254" s="295" t="s">
        <v>4362</v>
      </c>
      <c r="B254" s="289" t="s">
        <v>4363</v>
      </c>
      <c r="C254" s="83"/>
      <c r="D254" s="294" t="s">
        <v>565</v>
      </c>
      <c r="E254" s="254" t="s">
        <v>566</v>
      </c>
      <c r="F254" s="294">
        <v>30</v>
      </c>
      <c r="G254" s="255"/>
    </row>
    <row r="255" spans="1:7" x14ac:dyDescent="0.25">
      <c r="A255" s="295" t="s">
        <v>4254</v>
      </c>
      <c r="B255" s="289" t="s">
        <v>4255</v>
      </c>
      <c r="C255" s="83"/>
      <c r="D255" s="294" t="s">
        <v>3588</v>
      </c>
      <c r="E255" s="254" t="s">
        <v>4710</v>
      </c>
      <c r="F255" s="294">
        <v>30</v>
      </c>
      <c r="G255" s="255"/>
    </row>
    <row r="256" spans="1:7" x14ac:dyDescent="0.25">
      <c r="A256" s="295" t="s">
        <v>4389</v>
      </c>
      <c r="B256" s="289" t="s">
        <v>4390</v>
      </c>
      <c r="C256" s="83"/>
      <c r="D256" s="294" t="s">
        <v>567</v>
      </c>
      <c r="E256" s="254" t="s">
        <v>568</v>
      </c>
      <c r="F256" s="294">
        <v>30</v>
      </c>
      <c r="G256" s="255"/>
    </row>
    <row r="257" spans="1:7" x14ac:dyDescent="0.25">
      <c r="A257" s="295" t="s">
        <v>2714</v>
      </c>
      <c r="B257" s="289" t="s">
        <v>2715</v>
      </c>
      <c r="C257" s="83"/>
      <c r="D257" s="294" t="s">
        <v>3843</v>
      </c>
      <c r="E257" s="254" t="s">
        <v>3844</v>
      </c>
      <c r="F257" s="294">
        <v>30</v>
      </c>
      <c r="G257" s="255"/>
    </row>
    <row r="258" spans="1:7" x14ac:dyDescent="0.25">
      <c r="A258" s="295" t="s">
        <v>4942</v>
      </c>
      <c r="B258" s="289" t="s">
        <v>4943</v>
      </c>
      <c r="C258" s="83"/>
      <c r="D258" s="294" t="s">
        <v>700</v>
      </c>
      <c r="E258" s="254" t="s">
        <v>701</v>
      </c>
      <c r="F258" s="294">
        <v>30</v>
      </c>
      <c r="G258" s="255"/>
    </row>
    <row r="259" spans="1:7" x14ac:dyDescent="0.25">
      <c r="A259" s="295" t="s">
        <v>4587</v>
      </c>
      <c r="B259" s="289" t="s">
        <v>4588</v>
      </c>
      <c r="C259" s="83"/>
      <c r="D259" s="294" t="s">
        <v>702</v>
      </c>
      <c r="E259" s="254" t="s">
        <v>3878</v>
      </c>
      <c r="F259" s="294">
        <v>30</v>
      </c>
      <c r="G259" s="255"/>
    </row>
    <row r="260" spans="1:7" x14ac:dyDescent="0.25">
      <c r="A260" s="295" t="s">
        <v>550</v>
      </c>
      <c r="B260" s="289" t="s">
        <v>4649</v>
      </c>
      <c r="C260" s="83"/>
      <c r="D260" s="294" t="s">
        <v>703</v>
      </c>
      <c r="E260" s="254" t="s">
        <v>704</v>
      </c>
      <c r="F260" s="294">
        <v>30</v>
      </c>
      <c r="G260" s="255"/>
    </row>
    <row r="261" spans="1:7" x14ac:dyDescent="0.25">
      <c r="A261" s="295" t="s">
        <v>2040</v>
      </c>
      <c r="B261" s="289" t="s">
        <v>2041</v>
      </c>
      <c r="C261" s="83"/>
      <c r="D261" s="294" t="s">
        <v>4316</v>
      </c>
      <c r="E261" s="254" t="s">
        <v>4317</v>
      </c>
      <c r="F261" s="294">
        <v>30</v>
      </c>
      <c r="G261" s="255"/>
    </row>
    <row r="262" spans="1:7" x14ac:dyDescent="0.25">
      <c r="A262" s="295" t="s">
        <v>4731</v>
      </c>
      <c r="B262" s="289" t="s">
        <v>4732</v>
      </c>
      <c r="C262" s="83"/>
      <c r="D262" s="294" t="s">
        <v>3347</v>
      </c>
      <c r="E262" s="254" t="s">
        <v>4455</v>
      </c>
      <c r="F262" s="294">
        <v>30</v>
      </c>
      <c r="G262" s="255"/>
    </row>
    <row r="263" spans="1:7" x14ac:dyDescent="0.25">
      <c r="A263" s="295" t="s">
        <v>946</v>
      </c>
      <c r="B263" s="289" t="s">
        <v>947</v>
      </c>
      <c r="C263" s="83"/>
      <c r="D263" s="294" t="s">
        <v>4847</v>
      </c>
      <c r="E263" s="254" t="s">
        <v>4848</v>
      </c>
      <c r="F263" s="294">
        <v>30</v>
      </c>
      <c r="G263" s="255"/>
    </row>
    <row r="264" spans="1:7" x14ac:dyDescent="0.25">
      <c r="A264" s="295" t="s">
        <v>3020</v>
      </c>
      <c r="B264" s="289" t="s">
        <v>3021</v>
      </c>
      <c r="C264" s="83"/>
      <c r="D264" s="294" t="s">
        <v>3691</v>
      </c>
      <c r="E264" s="254" t="s">
        <v>3692</v>
      </c>
      <c r="F264" s="294">
        <v>30</v>
      </c>
      <c r="G264" s="255"/>
    </row>
    <row r="265" spans="1:7" x14ac:dyDescent="0.25">
      <c r="A265" s="295" t="s">
        <v>3107</v>
      </c>
      <c r="B265" s="289" t="s">
        <v>3108</v>
      </c>
      <c r="C265" s="83"/>
      <c r="D265" s="294" t="s">
        <v>2158</v>
      </c>
      <c r="E265" s="254" t="s">
        <v>2159</v>
      </c>
      <c r="F265" s="294">
        <v>30</v>
      </c>
      <c r="G265" s="255"/>
    </row>
    <row r="266" spans="1:7" x14ac:dyDescent="0.25">
      <c r="A266" s="295" t="s">
        <v>3653</v>
      </c>
      <c r="B266" s="289" t="s">
        <v>1177</v>
      </c>
      <c r="C266" s="83"/>
      <c r="D266" s="294" t="s">
        <v>3693</v>
      </c>
      <c r="E266" s="254" t="s">
        <v>3694</v>
      </c>
      <c r="F266" s="294">
        <v>30</v>
      </c>
      <c r="G266" s="255"/>
    </row>
    <row r="267" spans="1:7" x14ac:dyDescent="0.25">
      <c r="A267" s="295" t="s">
        <v>4087</v>
      </c>
      <c r="B267" s="289" t="s">
        <v>4088</v>
      </c>
      <c r="C267" s="83"/>
      <c r="D267" s="294" t="s">
        <v>4360</v>
      </c>
      <c r="E267" s="254" t="s">
        <v>4361</v>
      </c>
      <c r="F267" s="294">
        <v>30</v>
      </c>
      <c r="G267" s="255"/>
    </row>
    <row r="268" spans="1:7" x14ac:dyDescent="0.25">
      <c r="A268" s="295" t="s">
        <v>4229</v>
      </c>
      <c r="B268" s="289" t="s">
        <v>4230</v>
      </c>
      <c r="C268" s="83"/>
      <c r="D268" s="294" t="s">
        <v>4170</v>
      </c>
      <c r="E268" s="254" t="s">
        <v>4171</v>
      </c>
      <c r="F268" s="294">
        <v>30</v>
      </c>
      <c r="G268" s="255"/>
    </row>
    <row r="269" spans="1:7" x14ac:dyDescent="0.25">
      <c r="A269" s="295" t="s">
        <v>4566</v>
      </c>
      <c r="B269" s="289" t="s">
        <v>4567</v>
      </c>
      <c r="C269" s="83"/>
      <c r="D269" s="294" t="s">
        <v>1198</v>
      </c>
      <c r="E269" s="254" t="s">
        <v>1199</v>
      </c>
      <c r="F269" s="294">
        <v>30</v>
      </c>
      <c r="G269" s="255"/>
    </row>
    <row r="270" spans="1:7" x14ac:dyDescent="0.25">
      <c r="A270" s="295" t="s">
        <v>2594</v>
      </c>
      <c r="B270" s="289" t="s">
        <v>2595</v>
      </c>
      <c r="C270" s="83"/>
      <c r="D270" s="294" t="s">
        <v>3068</v>
      </c>
      <c r="E270" s="254" t="s">
        <v>3069</v>
      </c>
      <c r="F270" s="294">
        <v>30</v>
      </c>
      <c r="G270" s="255"/>
    </row>
    <row r="271" spans="1:7" x14ac:dyDescent="0.25">
      <c r="A271" s="295" t="s">
        <v>3073</v>
      </c>
      <c r="B271" s="289" t="s">
        <v>3074</v>
      </c>
      <c r="C271" s="83"/>
      <c r="D271" s="294" t="s">
        <v>3695</v>
      </c>
      <c r="E271" s="254" t="s">
        <v>3585</v>
      </c>
      <c r="F271" s="294">
        <v>30</v>
      </c>
      <c r="G271" s="255"/>
    </row>
    <row r="272" spans="1:7" x14ac:dyDescent="0.25">
      <c r="A272" s="295" t="s">
        <v>3347</v>
      </c>
      <c r="B272" s="289" t="s">
        <v>4455</v>
      </c>
      <c r="C272" s="83"/>
      <c r="D272" s="294" t="s">
        <v>4954</v>
      </c>
      <c r="E272" s="254" t="s">
        <v>4955</v>
      </c>
      <c r="F272" s="294">
        <v>30</v>
      </c>
      <c r="G272" s="255"/>
    </row>
    <row r="273" spans="1:7" x14ac:dyDescent="0.25">
      <c r="A273" s="295" t="s">
        <v>2308</v>
      </c>
      <c r="B273" s="289" t="s">
        <v>4459</v>
      </c>
      <c r="C273" s="83"/>
      <c r="D273" s="294" t="s">
        <v>2161</v>
      </c>
      <c r="E273" s="254" t="s">
        <v>2162</v>
      </c>
      <c r="F273" s="294">
        <v>50</v>
      </c>
      <c r="G273" s="255"/>
    </row>
    <row r="274" spans="1:7" x14ac:dyDescent="0.25">
      <c r="A274" s="295" t="s">
        <v>3301</v>
      </c>
      <c r="B274" s="289" t="s">
        <v>3712</v>
      </c>
      <c r="C274" s="83"/>
      <c r="D274" s="294" t="s">
        <v>2163</v>
      </c>
      <c r="E274" s="254" t="s">
        <v>2164</v>
      </c>
      <c r="F274" s="294">
        <v>50</v>
      </c>
      <c r="G274" s="255"/>
    </row>
    <row r="275" spans="1:7" x14ac:dyDescent="0.25">
      <c r="A275" s="295" t="s">
        <v>3424</v>
      </c>
      <c r="B275" s="289" t="s">
        <v>3425</v>
      </c>
      <c r="C275" s="83"/>
      <c r="D275" s="294" t="s">
        <v>2165</v>
      </c>
      <c r="E275" s="254" t="s">
        <v>2166</v>
      </c>
      <c r="F275" s="294">
        <v>30</v>
      </c>
      <c r="G275" s="255"/>
    </row>
    <row r="276" spans="1:7" x14ac:dyDescent="0.25">
      <c r="A276" s="295" t="s">
        <v>1508</v>
      </c>
      <c r="B276" s="289" t="s">
        <v>1509</v>
      </c>
      <c r="C276" s="83"/>
      <c r="D276" s="294" t="s">
        <v>2167</v>
      </c>
      <c r="E276" s="254" t="s">
        <v>2168</v>
      </c>
      <c r="F276" s="294">
        <v>30</v>
      </c>
      <c r="G276" s="255"/>
    </row>
    <row r="277" spans="1:7" x14ac:dyDescent="0.25">
      <c r="A277" s="295" t="s">
        <v>2218</v>
      </c>
      <c r="B277" s="289" t="s">
        <v>2219</v>
      </c>
      <c r="C277" s="83"/>
      <c r="D277" s="294" t="s">
        <v>2169</v>
      </c>
      <c r="E277" s="254" t="s">
        <v>2170</v>
      </c>
      <c r="F277" s="294">
        <v>30</v>
      </c>
      <c r="G277" s="255"/>
    </row>
    <row r="278" spans="1:7" x14ac:dyDescent="0.25">
      <c r="A278" s="295" t="s">
        <v>1088</v>
      </c>
      <c r="B278" s="289" t="s">
        <v>1089</v>
      </c>
      <c r="C278" s="83"/>
      <c r="D278" s="294" t="s">
        <v>2171</v>
      </c>
      <c r="E278" s="254" t="s">
        <v>1436</v>
      </c>
      <c r="F278" s="294">
        <v>10</v>
      </c>
      <c r="G278" s="255"/>
    </row>
    <row r="279" spans="1:7" x14ac:dyDescent="0.25">
      <c r="A279" s="295" t="s">
        <v>546</v>
      </c>
      <c r="B279" s="289" t="s">
        <v>547</v>
      </c>
      <c r="C279" s="83"/>
      <c r="D279" s="294" t="s">
        <v>3911</v>
      </c>
      <c r="E279" s="254" t="s">
        <v>3912</v>
      </c>
      <c r="F279" s="294">
        <v>10</v>
      </c>
      <c r="G279" s="255"/>
    </row>
    <row r="280" spans="1:7" x14ac:dyDescent="0.25">
      <c r="A280" s="295" t="s">
        <v>3856</v>
      </c>
      <c r="B280" s="289" t="s">
        <v>3857</v>
      </c>
      <c r="C280" s="83"/>
      <c r="D280" s="294" t="s">
        <v>2172</v>
      </c>
      <c r="E280" s="254" t="s">
        <v>2173</v>
      </c>
      <c r="F280" s="294">
        <v>30</v>
      </c>
      <c r="G280" s="255"/>
    </row>
    <row r="281" spans="1:7" x14ac:dyDescent="0.25">
      <c r="A281" s="295" t="s">
        <v>2676</v>
      </c>
      <c r="B281" s="289" t="s">
        <v>2677</v>
      </c>
      <c r="C281" s="83"/>
      <c r="D281" s="294" t="s">
        <v>2174</v>
      </c>
      <c r="E281" s="254" t="s">
        <v>2405</v>
      </c>
      <c r="F281" s="294">
        <v>30</v>
      </c>
      <c r="G281" s="255"/>
    </row>
    <row r="282" spans="1:7" x14ac:dyDescent="0.25">
      <c r="A282" s="295" t="s">
        <v>2732</v>
      </c>
      <c r="B282" s="289" t="s">
        <v>2733</v>
      </c>
      <c r="C282" s="83"/>
      <c r="D282" s="294" t="s">
        <v>2175</v>
      </c>
      <c r="E282" s="254" t="s">
        <v>2406</v>
      </c>
      <c r="F282" s="294">
        <v>40</v>
      </c>
      <c r="G282" s="255"/>
    </row>
    <row r="283" spans="1:7" x14ac:dyDescent="0.25">
      <c r="A283" s="295" t="s">
        <v>2734</v>
      </c>
      <c r="B283" s="289" t="s">
        <v>2735</v>
      </c>
      <c r="C283" s="83"/>
      <c r="D283" s="294" t="s">
        <v>2176</v>
      </c>
      <c r="E283" s="254" t="s">
        <v>2177</v>
      </c>
      <c r="F283" s="294">
        <v>40</v>
      </c>
      <c r="G283" s="255"/>
    </row>
    <row r="284" spans="1:7" x14ac:dyDescent="0.25">
      <c r="A284" s="295" t="s">
        <v>1791</v>
      </c>
      <c r="B284" s="289" t="s">
        <v>1792</v>
      </c>
      <c r="C284" s="83"/>
      <c r="D284" s="294" t="s">
        <v>2178</v>
      </c>
      <c r="E284" s="254" t="s">
        <v>2179</v>
      </c>
      <c r="F284" s="294">
        <v>30</v>
      </c>
      <c r="G284" s="255"/>
    </row>
    <row r="285" spans="1:7" x14ac:dyDescent="0.25">
      <c r="A285" s="295" t="s">
        <v>4299</v>
      </c>
      <c r="B285" s="289" t="s">
        <v>4300</v>
      </c>
      <c r="C285" s="83"/>
      <c r="D285" s="294" t="s">
        <v>2180</v>
      </c>
      <c r="E285" s="254" t="s">
        <v>2181</v>
      </c>
      <c r="F285" s="294">
        <v>30</v>
      </c>
      <c r="G285" s="255"/>
    </row>
    <row r="286" spans="1:7" x14ac:dyDescent="0.25">
      <c r="A286" s="295" t="s">
        <v>742</v>
      </c>
      <c r="B286" s="289" t="s">
        <v>3274</v>
      </c>
      <c r="C286" s="83"/>
      <c r="D286" s="294" t="s">
        <v>2182</v>
      </c>
      <c r="E286" s="254" t="s">
        <v>2183</v>
      </c>
      <c r="F286" s="294">
        <v>30</v>
      </c>
      <c r="G286" s="255"/>
    </row>
    <row r="287" spans="1:7" x14ac:dyDescent="0.25">
      <c r="A287" s="295" t="s">
        <v>249</v>
      </c>
      <c r="B287" s="289" t="s">
        <v>250</v>
      </c>
      <c r="C287" s="83"/>
      <c r="D287" s="294" t="s">
        <v>5041</v>
      </c>
      <c r="E287" s="254" t="s">
        <v>2160</v>
      </c>
      <c r="F287" s="294">
        <v>50</v>
      </c>
      <c r="G287" s="255"/>
    </row>
    <row r="288" spans="1:7" x14ac:dyDescent="0.25">
      <c r="A288" s="295" t="s">
        <v>3358</v>
      </c>
      <c r="B288" s="289" t="s">
        <v>3359</v>
      </c>
      <c r="C288" s="83"/>
      <c r="D288" s="294" t="s">
        <v>1393</v>
      </c>
      <c r="E288" s="254" t="s">
        <v>1394</v>
      </c>
      <c r="F288" s="294">
        <v>40</v>
      </c>
      <c r="G288" s="255"/>
    </row>
    <row r="289" spans="1:7" x14ac:dyDescent="0.25">
      <c r="A289" s="295" t="s">
        <v>1065</v>
      </c>
      <c r="B289" s="289" t="s">
        <v>1066</v>
      </c>
      <c r="C289" s="83"/>
      <c r="D289" s="294" t="s">
        <v>1395</v>
      </c>
      <c r="E289" s="254" t="s">
        <v>1396</v>
      </c>
      <c r="F289" s="294">
        <v>30</v>
      </c>
      <c r="G289" s="255"/>
    </row>
    <row r="290" spans="1:7" x14ac:dyDescent="0.25">
      <c r="A290" s="295" t="s">
        <v>1771</v>
      </c>
      <c r="B290" s="289" t="s">
        <v>4469</v>
      </c>
      <c r="C290" s="83"/>
      <c r="D290" s="294" t="s">
        <v>1397</v>
      </c>
      <c r="E290" s="254" t="s">
        <v>1398</v>
      </c>
      <c r="F290" s="294">
        <v>30</v>
      </c>
      <c r="G290" s="255"/>
    </row>
    <row r="291" spans="1:7" x14ac:dyDescent="0.25">
      <c r="A291" s="295" t="s">
        <v>2125</v>
      </c>
      <c r="B291" s="289" t="s">
        <v>2126</v>
      </c>
      <c r="C291" s="83"/>
      <c r="D291" s="294" t="s">
        <v>667</v>
      </c>
      <c r="E291" s="254" t="s">
        <v>668</v>
      </c>
      <c r="F291" s="294">
        <v>30</v>
      </c>
      <c r="G291" s="255"/>
    </row>
    <row r="292" spans="1:7" x14ac:dyDescent="0.25">
      <c r="A292" s="295" t="s">
        <v>3892</v>
      </c>
      <c r="B292" s="289" t="s">
        <v>3893</v>
      </c>
      <c r="C292" s="83"/>
      <c r="D292" s="294" t="s">
        <v>1399</v>
      </c>
      <c r="E292" s="254" t="s">
        <v>3589</v>
      </c>
      <c r="F292" s="294">
        <v>30</v>
      </c>
      <c r="G292" s="255"/>
    </row>
    <row r="293" spans="1:7" x14ac:dyDescent="0.25">
      <c r="A293" s="295" t="s">
        <v>241</v>
      </c>
      <c r="B293" s="289" t="s">
        <v>242</v>
      </c>
      <c r="C293" s="83"/>
      <c r="D293" s="294" t="s">
        <v>1401</v>
      </c>
      <c r="E293" s="254" t="s">
        <v>1402</v>
      </c>
      <c r="F293" s="294">
        <v>30</v>
      </c>
      <c r="G293" s="255"/>
    </row>
    <row r="294" spans="1:7" x14ac:dyDescent="0.25">
      <c r="A294" s="295" t="s">
        <v>1513</v>
      </c>
      <c r="B294" s="289" t="s">
        <v>1514</v>
      </c>
      <c r="C294" s="83"/>
      <c r="D294" s="294" t="s">
        <v>1857</v>
      </c>
      <c r="E294" s="254" t="s">
        <v>1858</v>
      </c>
      <c r="F294" s="294">
        <v>10</v>
      </c>
      <c r="G294" s="255"/>
    </row>
    <row r="295" spans="1:7" x14ac:dyDescent="0.25">
      <c r="A295" s="295">
        <v>40130</v>
      </c>
      <c r="B295" s="289" t="s">
        <v>1914</v>
      </c>
      <c r="C295" s="83"/>
      <c r="D295" s="294" t="s">
        <v>1403</v>
      </c>
      <c r="E295" s="254" t="s">
        <v>1404</v>
      </c>
      <c r="F295" s="294">
        <v>50</v>
      </c>
      <c r="G295" s="255"/>
    </row>
    <row r="296" spans="1:7" x14ac:dyDescent="0.25">
      <c r="A296" s="295" t="s">
        <v>4465</v>
      </c>
      <c r="B296" s="289" t="s">
        <v>4466</v>
      </c>
      <c r="C296" s="83"/>
      <c r="D296" s="294" t="s">
        <v>1405</v>
      </c>
      <c r="E296" s="254" t="s">
        <v>3696</v>
      </c>
      <c r="F296" s="294">
        <v>40</v>
      </c>
      <c r="G296" s="255"/>
    </row>
    <row r="297" spans="1:7" x14ac:dyDescent="0.25">
      <c r="A297" s="295" t="s">
        <v>3299</v>
      </c>
      <c r="B297" s="289" t="s">
        <v>3300</v>
      </c>
      <c r="C297" s="83"/>
      <c r="D297" s="294" t="s">
        <v>1727</v>
      </c>
      <c r="E297" s="254" t="s">
        <v>1400</v>
      </c>
      <c r="F297" s="294">
        <v>30</v>
      </c>
      <c r="G297" s="255"/>
    </row>
    <row r="298" spans="1:7" x14ac:dyDescent="0.25">
      <c r="A298" s="295">
        <v>42060</v>
      </c>
      <c r="B298" s="289" t="s">
        <v>1922</v>
      </c>
      <c r="C298" s="83"/>
      <c r="D298" s="294" t="s">
        <v>1728</v>
      </c>
      <c r="E298" s="254" t="s">
        <v>3408</v>
      </c>
      <c r="F298" s="294">
        <v>30</v>
      </c>
      <c r="G298" s="255"/>
    </row>
    <row r="299" spans="1:7" x14ac:dyDescent="0.25">
      <c r="A299" s="295" t="s">
        <v>3125</v>
      </c>
      <c r="B299" s="289" t="s">
        <v>3126</v>
      </c>
      <c r="C299" s="83"/>
      <c r="D299" s="294" t="s">
        <v>1729</v>
      </c>
      <c r="E299" s="254" t="s">
        <v>4456</v>
      </c>
      <c r="F299" s="294">
        <v>30</v>
      </c>
      <c r="G299" s="255"/>
    </row>
    <row r="300" spans="1:7" x14ac:dyDescent="0.25">
      <c r="A300" s="295" t="s">
        <v>3656</v>
      </c>
      <c r="B300" s="289" t="s">
        <v>3657</v>
      </c>
      <c r="C300" s="83"/>
      <c r="D300" s="294" t="s">
        <v>1730</v>
      </c>
      <c r="E300" s="254" t="s">
        <v>1731</v>
      </c>
      <c r="F300" s="294">
        <v>50</v>
      </c>
      <c r="G300" s="255"/>
    </row>
    <row r="301" spans="1:7" x14ac:dyDescent="0.25">
      <c r="A301" s="295" t="s">
        <v>2608</v>
      </c>
      <c r="B301" s="289" t="s">
        <v>2609</v>
      </c>
      <c r="C301" s="83"/>
      <c r="D301" s="294" t="s">
        <v>1732</v>
      </c>
      <c r="E301" s="254" t="s">
        <v>1733</v>
      </c>
      <c r="F301" s="294">
        <v>40</v>
      </c>
      <c r="G301" s="255"/>
    </row>
    <row r="302" spans="1:7" x14ac:dyDescent="0.25">
      <c r="A302" s="295" t="s">
        <v>520</v>
      </c>
      <c r="B302" s="289" t="s">
        <v>3405</v>
      </c>
      <c r="C302" s="83"/>
      <c r="D302" s="294" t="s">
        <v>2363</v>
      </c>
      <c r="E302" s="254" t="s">
        <v>2364</v>
      </c>
      <c r="F302" s="294">
        <v>30</v>
      </c>
      <c r="G302" s="255"/>
    </row>
    <row r="303" spans="1:7" x14ac:dyDescent="0.25">
      <c r="A303" s="295">
        <v>30010</v>
      </c>
      <c r="B303" s="289" t="s">
        <v>4707</v>
      </c>
      <c r="C303" s="83"/>
      <c r="D303" s="294" t="s">
        <v>2365</v>
      </c>
      <c r="E303" s="254" t="s">
        <v>2366</v>
      </c>
      <c r="F303" s="294">
        <v>30</v>
      </c>
      <c r="G303" s="255"/>
    </row>
    <row r="304" spans="1:7" x14ac:dyDescent="0.25">
      <c r="A304" s="295">
        <v>35015</v>
      </c>
      <c r="B304" s="289" t="s">
        <v>3683</v>
      </c>
      <c r="C304" s="83"/>
      <c r="D304" s="294" t="s">
        <v>2367</v>
      </c>
      <c r="E304" s="254" t="s">
        <v>3088</v>
      </c>
      <c r="F304" s="294">
        <v>30</v>
      </c>
      <c r="G304" s="255"/>
    </row>
    <row r="305" spans="1:7" x14ac:dyDescent="0.25">
      <c r="A305" s="295">
        <v>35120</v>
      </c>
      <c r="B305" s="289" t="s">
        <v>4447</v>
      </c>
      <c r="C305" s="83"/>
      <c r="D305" s="294" t="s">
        <v>2368</v>
      </c>
      <c r="E305" s="254" t="s">
        <v>2369</v>
      </c>
      <c r="F305" s="294">
        <v>30</v>
      </c>
      <c r="G305" s="255"/>
    </row>
    <row r="306" spans="1:7" x14ac:dyDescent="0.25">
      <c r="A306" s="295" t="s">
        <v>4938</v>
      </c>
      <c r="B306" s="289" t="s">
        <v>4939</v>
      </c>
      <c r="C306" s="83"/>
      <c r="D306" s="294" t="s">
        <v>2370</v>
      </c>
      <c r="E306" s="254" t="s">
        <v>2371</v>
      </c>
      <c r="F306" s="294">
        <v>30</v>
      </c>
      <c r="G306" s="255"/>
    </row>
    <row r="307" spans="1:7" x14ac:dyDescent="0.25">
      <c r="A307" s="295" t="s">
        <v>3741</v>
      </c>
      <c r="B307" s="289" t="s">
        <v>3742</v>
      </c>
      <c r="C307" s="83"/>
      <c r="D307" s="294" t="s">
        <v>4761</v>
      </c>
      <c r="E307" s="254" t="s">
        <v>4762</v>
      </c>
      <c r="F307" s="294">
        <v>30</v>
      </c>
      <c r="G307" s="255"/>
    </row>
    <row r="308" spans="1:7" x14ac:dyDescent="0.25">
      <c r="A308" s="295" t="s">
        <v>1659</v>
      </c>
      <c r="B308" s="289" t="s">
        <v>1660</v>
      </c>
      <c r="C308" s="83"/>
      <c r="D308" s="294" t="s">
        <v>3590</v>
      </c>
      <c r="E308" s="254" t="s">
        <v>3697</v>
      </c>
      <c r="F308" s="294">
        <v>30</v>
      </c>
      <c r="G308" s="255"/>
    </row>
    <row r="309" spans="1:7" x14ac:dyDescent="0.25">
      <c r="A309" s="295" t="s">
        <v>3714</v>
      </c>
      <c r="B309" s="289" t="s">
        <v>1148</v>
      </c>
      <c r="C309" s="83"/>
      <c r="D309" s="294" t="s">
        <v>2372</v>
      </c>
      <c r="E309" s="254" t="s">
        <v>2373</v>
      </c>
      <c r="F309" s="294">
        <v>30</v>
      </c>
      <c r="G309" s="255"/>
    </row>
    <row r="310" spans="1:7" x14ac:dyDescent="0.25">
      <c r="A310" s="295" t="s">
        <v>4963</v>
      </c>
      <c r="B310" s="289" t="s">
        <v>4964</v>
      </c>
      <c r="C310" s="83"/>
      <c r="D310" s="294" t="s">
        <v>2374</v>
      </c>
      <c r="E310" s="254" t="s">
        <v>2375</v>
      </c>
      <c r="F310" s="294">
        <v>30</v>
      </c>
      <c r="G310" s="255"/>
    </row>
    <row r="311" spans="1:7" x14ac:dyDescent="0.25">
      <c r="A311" s="295" t="s">
        <v>2098</v>
      </c>
      <c r="B311" s="289" t="s">
        <v>2099</v>
      </c>
      <c r="C311" s="83"/>
      <c r="D311" s="294" t="s">
        <v>2376</v>
      </c>
      <c r="E311" s="254" t="s">
        <v>2377</v>
      </c>
      <c r="F311" s="294">
        <v>30</v>
      </c>
      <c r="G311" s="255"/>
    </row>
    <row r="312" spans="1:7" x14ac:dyDescent="0.25">
      <c r="A312" s="295" t="s">
        <v>2759</v>
      </c>
      <c r="B312" s="289" t="s">
        <v>2760</v>
      </c>
      <c r="C312" s="83"/>
      <c r="D312" s="294" t="s">
        <v>5080</v>
      </c>
      <c r="E312" s="254" t="s">
        <v>5081</v>
      </c>
      <c r="F312" s="294">
        <v>30</v>
      </c>
      <c r="G312" s="255"/>
    </row>
    <row r="313" spans="1:7" x14ac:dyDescent="0.25">
      <c r="A313" s="295" t="s">
        <v>2693</v>
      </c>
      <c r="B313" s="289" t="s">
        <v>2694</v>
      </c>
      <c r="C313" s="83"/>
      <c r="D313" s="294" t="s">
        <v>1606</v>
      </c>
      <c r="E313" s="254" t="s">
        <v>1607</v>
      </c>
      <c r="F313" s="294">
        <v>30</v>
      </c>
      <c r="G313" s="255"/>
    </row>
    <row r="314" spans="1:7" x14ac:dyDescent="0.25">
      <c r="A314" s="295" t="s">
        <v>3911</v>
      </c>
      <c r="B314" s="289" t="s">
        <v>3912</v>
      </c>
      <c r="C314" s="83"/>
      <c r="D314" s="294" t="s">
        <v>4803</v>
      </c>
      <c r="E314" s="254" t="s">
        <v>4804</v>
      </c>
      <c r="F314" s="294">
        <v>10</v>
      </c>
      <c r="G314" s="255"/>
    </row>
    <row r="315" spans="1:7" x14ac:dyDescent="0.25">
      <c r="A315" s="295" t="s">
        <v>1030</v>
      </c>
      <c r="B315" s="289" t="s">
        <v>4467</v>
      </c>
      <c r="C315" s="83"/>
      <c r="D315" s="294" t="s">
        <v>3698</v>
      </c>
      <c r="E315" s="254" t="s">
        <v>3699</v>
      </c>
      <c r="F315" s="294">
        <v>30</v>
      </c>
      <c r="G315" s="255"/>
    </row>
    <row r="316" spans="1:7" x14ac:dyDescent="0.25">
      <c r="A316" s="295" t="s">
        <v>4932</v>
      </c>
      <c r="B316" s="289" t="s">
        <v>4933</v>
      </c>
      <c r="C316" s="83"/>
      <c r="D316" s="294" t="s">
        <v>5082</v>
      </c>
      <c r="E316" s="254" t="s">
        <v>5083</v>
      </c>
      <c r="F316" s="294">
        <v>30</v>
      </c>
      <c r="G316" s="255"/>
    </row>
    <row r="317" spans="1:7" x14ac:dyDescent="0.25">
      <c r="A317" s="295">
        <v>31070</v>
      </c>
      <c r="B317" s="289" t="s">
        <v>2511</v>
      </c>
      <c r="C317" s="83"/>
      <c r="D317" s="294" t="s">
        <v>352</v>
      </c>
      <c r="E317" s="254" t="s">
        <v>3700</v>
      </c>
      <c r="F317" s="294">
        <v>30</v>
      </c>
      <c r="G317" s="255"/>
    </row>
    <row r="318" spans="1:7" x14ac:dyDescent="0.25">
      <c r="A318" s="295" t="s">
        <v>3127</v>
      </c>
      <c r="B318" s="289" t="s">
        <v>3128</v>
      </c>
      <c r="C318" s="83"/>
      <c r="D318" s="294" t="s">
        <v>353</v>
      </c>
      <c r="E318" s="254" t="s">
        <v>2417</v>
      </c>
      <c r="F318" s="294">
        <v>30</v>
      </c>
      <c r="G318" s="255"/>
    </row>
    <row r="319" spans="1:7" x14ac:dyDescent="0.25">
      <c r="A319" s="295">
        <v>95100</v>
      </c>
      <c r="B319" s="289" t="s">
        <v>3118</v>
      </c>
      <c r="C319" s="83"/>
      <c r="D319" s="294" t="s">
        <v>3385</v>
      </c>
      <c r="E319" s="254" t="s">
        <v>3386</v>
      </c>
      <c r="F319" s="294">
        <v>30</v>
      </c>
      <c r="G319" s="255"/>
    </row>
    <row r="320" spans="1:7" x14ac:dyDescent="0.25">
      <c r="A320" s="295" t="s">
        <v>3123</v>
      </c>
      <c r="B320" s="289" t="s">
        <v>3124</v>
      </c>
      <c r="C320" s="83"/>
      <c r="D320" s="294" t="s">
        <v>5000</v>
      </c>
      <c r="E320" s="254" t="s">
        <v>5001</v>
      </c>
      <c r="F320" s="294">
        <v>30</v>
      </c>
      <c r="G320" s="255"/>
    </row>
    <row r="321" spans="1:7" x14ac:dyDescent="0.25">
      <c r="A321" s="295" t="s">
        <v>3140</v>
      </c>
      <c r="B321" s="289" t="s">
        <v>3141</v>
      </c>
      <c r="C321" s="83"/>
      <c r="D321" s="294" t="s">
        <v>2418</v>
      </c>
      <c r="E321" s="254" t="s">
        <v>2419</v>
      </c>
      <c r="F321" s="294">
        <v>30</v>
      </c>
      <c r="G321" s="255"/>
    </row>
    <row r="322" spans="1:7" x14ac:dyDescent="0.25">
      <c r="A322" s="295" t="s">
        <v>489</v>
      </c>
      <c r="B322" s="289" t="s">
        <v>490</v>
      </c>
      <c r="C322" s="83"/>
      <c r="D322" s="294" t="s">
        <v>3591</v>
      </c>
      <c r="E322" s="254" t="s">
        <v>4457</v>
      </c>
      <c r="F322" s="294">
        <v>30</v>
      </c>
      <c r="G322" s="255"/>
    </row>
    <row r="323" spans="1:7" x14ac:dyDescent="0.25">
      <c r="A323" s="295" t="s">
        <v>3131</v>
      </c>
      <c r="B323" s="289" t="s">
        <v>3132</v>
      </c>
      <c r="C323" s="83"/>
      <c r="D323" s="294" t="s">
        <v>2420</v>
      </c>
      <c r="E323" s="254" t="s">
        <v>2421</v>
      </c>
      <c r="F323" s="294">
        <v>40</v>
      </c>
      <c r="G323" s="255"/>
    </row>
    <row r="324" spans="1:7" x14ac:dyDescent="0.25">
      <c r="A324" s="295" t="s">
        <v>3116</v>
      </c>
      <c r="B324" s="289" t="s">
        <v>484</v>
      </c>
      <c r="C324" s="83"/>
      <c r="D324" s="294" t="s">
        <v>2422</v>
      </c>
      <c r="E324" s="254" t="s">
        <v>2423</v>
      </c>
      <c r="F324" s="294">
        <v>30</v>
      </c>
      <c r="G324" s="255"/>
    </row>
    <row r="325" spans="1:7" x14ac:dyDescent="0.25">
      <c r="A325" s="295" t="s">
        <v>491</v>
      </c>
      <c r="B325" s="289" t="s">
        <v>492</v>
      </c>
      <c r="C325" s="83"/>
      <c r="D325" s="294" t="s">
        <v>4158</v>
      </c>
      <c r="E325" s="254" t="s">
        <v>4159</v>
      </c>
      <c r="F325" s="294">
        <v>30</v>
      </c>
      <c r="G325" s="255"/>
    </row>
    <row r="326" spans="1:7" x14ac:dyDescent="0.25">
      <c r="A326" s="295" t="s">
        <v>5076</v>
      </c>
      <c r="B326" s="289" t="s">
        <v>5077</v>
      </c>
      <c r="C326" s="83"/>
      <c r="D326" s="294" t="s">
        <v>1888</v>
      </c>
      <c r="E326" s="254" t="s">
        <v>1889</v>
      </c>
      <c r="F326" s="294">
        <v>40</v>
      </c>
      <c r="G326" s="255"/>
    </row>
    <row r="327" spans="1:7" x14ac:dyDescent="0.25">
      <c r="A327" s="295">
        <v>95110</v>
      </c>
      <c r="B327" s="289" t="s">
        <v>3119</v>
      </c>
      <c r="C327" s="83"/>
      <c r="D327" s="294" t="s">
        <v>2265</v>
      </c>
      <c r="E327" s="254" t="s">
        <v>2266</v>
      </c>
      <c r="F327" s="294">
        <v>30</v>
      </c>
      <c r="G327" s="255"/>
    </row>
    <row r="328" spans="1:7" x14ac:dyDescent="0.25">
      <c r="A328" s="295">
        <v>42100</v>
      </c>
      <c r="B328" s="289" t="s">
        <v>1925</v>
      </c>
      <c r="C328" s="83"/>
      <c r="D328" s="294" t="s">
        <v>1875</v>
      </c>
      <c r="E328" s="254" t="s">
        <v>1876</v>
      </c>
      <c r="F328" s="294">
        <v>30</v>
      </c>
      <c r="G328" s="255"/>
    </row>
    <row r="329" spans="1:7" x14ac:dyDescent="0.25">
      <c r="A329" s="295" t="s">
        <v>3142</v>
      </c>
      <c r="B329" s="289" t="s">
        <v>3143</v>
      </c>
      <c r="C329" s="83"/>
      <c r="D329" s="294" t="s">
        <v>4512</v>
      </c>
      <c r="E329" s="254" t="s">
        <v>4513</v>
      </c>
      <c r="F329" s="294">
        <v>30</v>
      </c>
      <c r="G329" s="255"/>
    </row>
    <row r="330" spans="1:7" x14ac:dyDescent="0.25">
      <c r="A330" s="295" t="s">
        <v>3111</v>
      </c>
      <c r="B330" s="289" t="s">
        <v>3112</v>
      </c>
      <c r="C330" s="83"/>
      <c r="D330" s="294" t="s">
        <v>3409</v>
      </c>
      <c r="E330" s="254" t="s">
        <v>3410</v>
      </c>
      <c r="F330" s="294">
        <v>40</v>
      </c>
      <c r="G330" s="255"/>
    </row>
    <row r="331" spans="1:7" x14ac:dyDescent="0.25">
      <c r="A331" s="295" t="s">
        <v>1206</v>
      </c>
      <c r="B331" s="289" t="s">
        <v>1207</v>
      </c>
      <c r="C331" s="83"/>
      <c r="D331" s="294" t="s">
        <v>3592</v>
      </c>
      <c r="E331" s="254" t="s">
        <v>3593</v>
      </c>
      <c r="F331" s="294">
        <v>30</v>
      </c>
      <c r="G331" s="255"/>
    </row>
    <row r="332" spans="1:7" x14ac:dyDescent="0.25">
      <c r="A332" s="295" t="s">
        <v>727</v>
      </c>
      <c r="B332" s="289" t="s">
        <v>728</v>
      </c>
      <c r="C332" s="83"/>
      <c r="D332" s="294" t="s">
        <v>2712</v>
      </c>
      <c r="E332" s="254" t="s">
        <v>2713</v>
      </c>
      <c r="F332" s="294">
        <v>30</v>
      </c>
      <c r="G332" s="255"/>
    </row>
    <row r="333" spans="1:7" x14ac:dyDescent="0.25">
      <c r="A333" s="295" t="s">
        <v>2564</v>
      </c>
      <c r="B333" s="289" t="s">
        <v>2565</v>
      </c>
      <c r="C333" s="83"/>
      <c r="D333" s="294" t="s">
        <v>4862</v>
      </c>
      <c r="E333" s="254" t="s">
        <v>4863</v>
      </c>
      <c r="F333" s="294">
        <v>30</v>
      </c>
      <c r="G333" s="255"/>
    </row>
    <row r="334" spans="1:7" x14ac:dyDescent="0.25">
      <c r="A334" s="295" t="s">
        <v>4570</v>
      </c>
      <c r="B334" s="289" t="s">
        <v>3302</v>
      </c>
      <c r="C334" s="83"/>
      <c r="D334" s="294" t="s">
        <v>4599</v>
      </c>
      <c r="E334" s="254" t="s">
        <v>4600</v>
      </c>
      <c r="F334" s="294">
        <v>50</v>
      </c>
      <c r="G334" s="255"/>
    </row>
    <row r="335" spans="1:7" x14ac:dyDescent="0.25">
      <c r="A335" s="295" t="s">
        <v>4197</v>
      </c>
      <c r="B335" s="289" t="s">
        <v>1457</v>
      </c>
      <c r="C335" s="83"/>
      <c r="D335" s="294" t="s">
        <v>4375</v>
      </c>
      <c r="E335" s="254" t="s">
        <v>4376</v>
      </c>
      <c r="F335" s="294">
        <v>30</v>
      </c>
      <c r="G335" s="255"/>
    </row>
    <row r="336" spans="1:7" x14ac:dyDescent="0.25">
      <c r="A336" s="295" t="s">
        <v>4198</v>
      </c>
      <c r="B336" s="289" t="s">
        <v>1458</v>
      </c>
      <c r="C336" s="83"/>
      <c r="D336" s="294" t="s">
        <v>3070</v>
      </c>
      <c r="E336" s="254" t="s">
        <v>3071</v>
      </c>
      <c r="F336" s="294">
        <v>30</v>
      </c>
      <c r="G336" s="255"/>
    </row>
    <row r="337" spans="1:7" x14ac:dyDescent="0.25">
      <c r="A337" s="295" t="s">
        <v>4199</v>
      </c>
      <c r="B337" s="289" t="s">
        <v>1459</v>
      </c>
      <c r="C337" s="83"/>
      <c r="D337" s="294" t="s">
        <v>5002</v>
      </c>
      <c r="E337" s="254" t="s">
        <v>5003</v>
      </c>
      <c r="F337" s="294">
        <v>30</v>
      </c>
      <c r="G337" s="255"/>
    </row>
    <row r="338" spans="1:7" x14ac:dyDescent="0.25">
      <c r="A338" s="295" t="s">
        <v>4904</v>
      </c>
      <c r="B338" s="289" t="s">
        <v>4905</v>
      </c>
      <c r="C338" s="83"/>
      <c r="D338" s="294" t="s">
        <v>4680</v>
      </c>
      <c r="E338" s="254" t="s">
        <v>4681</v>
      </c>
      <c r="F338" s="294">
        <v>30</v>
      </c>
      <c r="G338" s="255"/>
    </row>
    <row r="339" spans="1:7" x14ac:dyDescent="0.25">
      <c r="A339" s="295" t="s">
        <v>4813</v>
      </c>
      <c r="B339" s="289" t="s">
        <v>4814</v>
      </c>
      <c r="C339" s="83"/>
      <c r="D339" s="294" t="s">
        <v>1608</v>
      </c>
      <c r="E339" s="254" t="s">
        <v>1609</v>
      </c>
      <c r="F339" s="294">
        <v>30</v>
      </c>
      <c r="G339" s="255"/>
    </row>
    <row r="340" spans="1:7" x14ac:dyDescent="0.25">
      <c r="A340" s="295" t="s">
        <v>4815</v>
      </c>
      <c r="B340" s="289" t="s">
        <v>4816</v>
      </c>
      <c r="C340" s="83"/>
      <c r="D340" s="294" t="s">
        <v>3089</v>
      </c>
      <c r="E340" s="254" t="s">
        <v>3090</v>
      </c>
      <c r="F340" s="294">
        <v>30</v>
      </c>
      <c r="G340" s="255"/>
    </row>
    <row r="341" spans="1:7" x14ac:dyDescent="0.25">
      <c r="A341" s="295" t="s">
        <v>4821</v>
      </c>
      <c r="B341" s="289" t="s">
        <v>4822</v>
      </c>
      <c r="C341" s="83"/>
      <c r="D341" s="294" t="s">
        <v>2997</v>
      </c>
      <c r="E341" s="254" t="s">
        <v>2998</v>
      </c>
      <c r="F341" s="294">
        <v>30</v>
      </c>
      <c r="G341" s="255"/>
    </row>
    <row r="342" spans="1:7" x14ac:dyDescent="0.25">
      <c r="A342" s="295" t="s">
        <v>4817</v>
      </c>
      <c r="B342" s="289" t="s">
        <v>4818</v>
      </c>
      <c r="C342" s="83"/>
      <c r="D342" s="294" t="s">
        <v>2267</v>
      </c>
      <c r="E342" s="254" t="s">
        <v>2268</v>
      </c>
      <c r="F342" s="294">
        <v>30</v>
      </c>
      <c r="G342" s="255"/>
    </row>
    <row r="343" spans="1:7" x14ac:dyDescent="0.25">
      <c r="A343" s="295" t="s">
        <v>4597</v>
      </c>
      <c r="B343" s="289" t="s">
        <v>4598</v>
      </c>
      <c r="C343" s="83"/>
      <c r="D343" s="294" t="s">
        <v>1076</v>
      </c>
      <c r="E343" s="254" t="s">
        <v>1077</v>
      </c>
      <c r="F343" s="294">
        <v>30</v>
      </c>
      <c r="G343" s="255"/>
    </row>
    <row r="344" spans="1:7" x14ac:dyDescent="0.25">
      <c r="A344" s="295" t="s">
        <v>1064</v>
      </c>
      <c r="B344" s="289" t="s">
        <v>3494</v>
      </c>
      <c r="C344" s="83"/>
      <c r="D344" s="294" t="s">
        <v>1859</v>
      </c>
      <c r="E344" s="254" t="s">
        <v>1860</v>
      </c>
      <c r="F344" s="294">
        <v>30</v>
      </c>
      <c r="G344" s="255"/>
    </row>
    <row r="345" spans="1:7" x14ac:dyDescent="0.25">
      <c r="A345" s="295" t="s">
        <v>1072</v>
      </c>
      <c r="B345" s="289" t="s">
        <v>1073</v>
      </c>
      <c r="C345" s="83"/>
      <c r="D345" s="294" t="s">
        <v>3594</v>
      </c>
      <c r="E345" s="254" t="s">
        <v>3595</v>
      </c>
      <c r="F345" s="294">
        <v>30</v>
      </c>
      <c r="G345" s="255"/>
    </row>
    <row r="346" spans="1:7" x14ac:dyDescent="0.25">
      <c r="A346" s="295" t="s">
        <v>1185</v>
      </c>
      <c r="B346" s="289" t="s">
        <v>1186</v>
      </c>
      <c r="C346" s="83"/>
      <c r="D346" s="294" t="s">
        <v>270</v>
      </c>
      <c r="E346" s="254" t="s">
        <v>271</v>
      </c>
      <c r="F346" s="294">
        <v>30</v>
      </c>
      <c r="G346" s="255"/>
    </row>
    <row r="347" spans="1:7" x14ac:dyDescent="0.25">
      <c r="A347" s="295" t="s">
        <v>1187</v>
      </c>
      <c r="B347" s="289" t="s">
        <v>1188</v>
      </c>
      <c r="C347" s="83"/>
      <c r="D347" s="294" t="s">
        <v>4151</v>
      </c>
      <c r="E347" s="254" t="s">
        <v>4377</v>
      </c>
      <c r="F347" s="294">
        <v>30</v>
      </c>
      <c r="G347" s="255"/>
    </row>
    <row r="348" spans="1:7" x14ac:dyDescent="0.25">
      <c r="A348" s="295" t="s">
        <v>2136</v>
      </c>
      <c r="B348" s="289" t="s">
        <v>2137</v>
      </c>
      <c r="C348" s="83"/>
      <c r="D348" s="294" t="s">
        <v>3294</v>
      </c>
      <c r="E348" s="254" t="s">
        <v>3295</v>
      </c>
      <c r="F348" s="294">
        <v>30</v>
      </c>
      <c r="G348" s="255"/>
    </row>
    <row r="349" spans="1:7" x14ac:dyDescent="0.25">
      <c r="A349" s="295" t="s">
        <v>2123</v>
      </c>
      <c r="B349" s="289" t="s">
        <v>2124</v>
      </c>
      <c r="C349" s="83"/>
      <c r="D349" s="294" t="s">
        <v>4378</v>
      </c>
      <c r="E349" s="254" t="s">
        <v>4379</v>
      </c>
      <c r="F349" s="294">
        <v>30</v>
      </c>
      <c r="G349" s="255"/>
    </row>
    <row r="350" spans="1:7" x14ac:dyDescent="0.25">
      <c r="A350" s="295" t="s">
        <v>4688</v>
      </c>
      <c r="B350" s="289" t="s">
        <v>4689</v>
      </c>
      <c r="C350" s="83"/>
      <c r="D350" s="294" t="s">
        <v>3596</v>
      </c>
      <c r="E350" s="254" t="s">
        <v>3597</v>
      </c>
      <c r="F350" s="294">
        <v>30</v>
      </c>
      <c r="G350" s="255"/>
    </row>
    <row r="351" spans="1:7" x14ac:dyDescent="0.25">
      <c r="A351" s="295" t="s">
        <v>523</v>
      </c>
      <c r="B351" s="289" t="s">
        <v>524</v>
      </c>
      <c r="C351" s="83"/>
      <c r="D351" s="294" t="s">
        <v>4875</v>
      </c>
      <c r="E351" s="254" t="s">
        <v>4876</v>
      </c>
      <c r="F351" s="294">
        <v>30</v>
      </c>
      <c r="G351" s="255"/>
    </row>
    <row r="352" spans="1:7" x14ac:dyDescent="0.25">
      <c r="A352" s="295" t="s">
        <v>934</v>
      </c>
      <c r="B352" s="289" t="s">
        <v>3093</v>
      </c>
      <c r="C352" s="83"/>
      <c r="D352" s="294" t="s">
        <v>4152</v>
      </c>
      <c r="E352" s="254" t="s">
        <v>4380</v>
      </c>
      <c r="F352" s="294">
        <v>30</v>
      </c>
      <c r="G352" s="255"/>
    </row>
    <row r="353" spans="1:7" x14ac:dyDescent="0.25">
      <c r="A353" s="295" t="s">
        <v>2002</v>
      </c>
      <c r="B353" s="289" t="s">
        <v>2003</v>
      </c>
      <c r="C353" s="83"/>
      <c r="D353" s="294" t="s">
        <v>4381</v>
      </c>
      <c r="E353" s="254" t="s">
        <v>4382</v>
      </c>
      <c r="F353" s="294">
        <v>30</v>
      </c>
      <c r="G353" s="255"/>
    </row>
    <row r="354" spans="1:7" x14ac:dyDescent="0.25">
      <c r="A354" s="295" t="s">
        <v>4259</v>
      </c>
      <c r="B354" s="289" t="s">
        <v>4260</v>
      </c>
      <c r="C354" s="83"/>
      <c r="D354" s="294" t="s">
        <v>4383</v>
      </c>
      <c r="E354" s="254" t="s">
        <v>4384</v>
      </c>
      <c r="F354" s="294">
        <v>30</v>
      </c>
      <c r="G354" s="255"/>
    </row>
    <row r="355" spans="1:7" x14ac:dyDescent="0.25">
      <c r="A355" s="295" t="s">
        <v>1689</v>
      </c>
      <c r="B355" s="289" t="s">
        <v>1690</v>
      </c>
      <c r="C355" s="83"/>
      <c r="D355" s="294" t="s">
        <v>5004</v>
      </c>
      <c r="E355" s="254" t="s">
        <v>5005</v>
      </c>
      <c r="F355" s="294">
        <v>30</v>
      </c>
      <c r="G355" s="255"/>
    </row>
    <row r="356" spans="1:7" x14ac:dyDescent="0.25">
      <c r="A356" s="295" t="s">
        <v>1699</v>
      </c>
      <c r="B356" s="289" t="s">
        <v>1700</v>
      </c>
      <c r="C356" s="83"/>
      <c r="D356" s="294" t="s">
        <v>3701</v>
      </c>
      <c r="E356" s="254" t="s">
        <v>3702</v>
      </c>
      <c r="F356" s="294" t="s">
        <v>3703</v>
      </c>
      <c r="G356" s="255"/>
    </row>
    <row r="357" spans="1:7" x14ac:dyDescent="0.25">
      <c r="A357" s="295" t="s">
        <v>1610</v>
      </c>
      <c r="B357" s="289" t="s">
        <v>1611</v>
      </c>
      <c r="C357" s="83"/>
      <c r="D357" s="294" t="s">
        <v>399</v>
      </c>
      <c r="E357" s="254" t="s">
        <v>3481</v>
      </c>
      <c r="F357" s="294">
        <v>10</v>
      </c>
      <c r="G357" s="255"/>
    </row>
    <row r="358" spans="1:7" x14ac:dyDescent="0.25">
      <c r="A358" s="295" t="s">
        <v>4926</v>
      </c>
      <c r="B358" s="289" t="s">
        <v>4927</v>
      </c>
      <c r="C358" s="83"/>
      <c r="D358" s="294" t="s">
        <v>1861</v>
      </c>
      <c r="E358" s="254" t="s">
        <v>3598</v>
      </c>
      <c r="F358" s="294">
        <v>50</v>
      </c>
      <c r="G358" s="255"/>
    </row>
    <row r="359" spans="1:7" x14ac:dyDescent="0.25">
      <c r="A359" s="295" t="s">
        <v>730</v>
      </c>
      <c r="B359" s="289" t="s">
        <v>1264</v>
      </c>
      <c r="C359" s="83"/>
      <c r="D359" s="294" t="s">
        <v>400</v>
      </c>
      <c r="E359" s="254" t="s">
        <v>401</v>
      </c>
      <c r="F359" s="294">
        <v>40</v>
      </c>
      <c r="G359" s="255"/>
    </row>
    <row r="360" spans="1:7" x14ac:dyDescent="0.25">
      <c r="A360" s="295" t="s">
        <v>726</v>
      </c>
      <c r="B360" s="289" t="s">
        <v>3482</v>
      </c>
      <c r="C360" s="83"/>
      <c r="D360" s="294" t="s">
        <v>402</v>
      </c>
      <c r="E360" s="254" t="s">
        <v>2269</v>
      </c>
      <c r="F360" s="294">
        <v>40</v>
      </c>
      <c r="G360" s="255"/>
    </row>
    <row r="361" spans="1:7" x14ac:dyDescent="0.25">
      <c r="A361" s="295" t="s">
        <v>1405</v>
      </c>
      <c r="B361" s="289" t="s">
        <v>3696</v>
      </c>
      <c r="C361" s="83"/>
      <c r="D361" s="294" t="s">
        <v>4987</v>
      </c>
      <c r="E361" s="254" t="s">
        <v>4988</v>
      </c>
      <c r="F361" s="294">
        <v>40</v>
      </c>
      <c r="G361" s="255"/>
    </row>
    <row r="362" spans="1:7" x14ac:dyDescent="0.25">
      <c r="A362" s="295" t="s">
        <v>4825</v>
      </c>
      <c r="B362" s="289" t="s">
        <v>4826</v>
      </c>
      <c r="C362" s="83"/>
      <c r="D362" s="294" t="s">
        <v>403</v>
      </c>
      <c r="E362" s="254" t="s">
        <v>4211</v>
      </c>
      <c r="F362" s="294">
        <v>30</v>
      </c>
      <c r="G362" s="255"/>
    </row>
    <row r="363" spans="1:7" x14ac:dyDescent="0.25">
      <c r="A363" s="295" t="s">
        <v>4734</v>
      </c>
      <c r="B363" s="289" t="s">
        <v>4735</v>
      </c>
      <c r="C363" s="83"/>
      <c r="D363" s="294" t="s">
        <v>404</v>
      </c>
      <c r="E363" s="254" t="s">
        <v>405</v>
      </c>
      <c r="F363" s="294">
        <v>30</v>
      </c>
      <c r="G363" s="255"/>
    </row>
    <row r="364" spans="1:7" x14ac:dyDescent="0.25">
      <c r="A364" s="295" t="s">
        <v>4573</v>
      </c>
      <c r="B364" s="289" t="s">
        <v>4574</v>
      </c>
      <c r="C364" s="83"/>
      <c r="D364" s="294" t="s">
        <v>2284</v>
      </c>
      <c r="E364" s="254" t="s">
        <v>2270</v>
      </c>
      <c r="F364" s="294">
        <v>40</v>
      </c>
      <c r="G364" s="255"/>
    </row>
    <row r="365" spans="1:7" x14ac:dyDescent="0.25">
      <c r="A365" s="295" t="s">
        <v>2134</v>
      </c>
      <c r="B365" s="289" t="s">
        <v>2135</v>
      </c>
      <c r="C365" s="83"/>
      <c r="D365" s="294" t="s">
        <v>5084</v>
      </c>
      <c r="E365" s="254" t="s">
        <v>5085</v>
      </c>
      <c r="F365" s="294">
        <v>50</v>
      </c>
      <c r="G365" s="255"/>
    </row>
    <row r="366" spans="1:7" x14ac:dyDescent="0.25">
      <c r="A366" s="295" t="s">
        <v>2138</v>
      </c>
      <c r="B366" s="289" t="s">
        <v>2139</v>
      </c>
      <c r="C366" s="83"/>
      <c r="D366" s="294" t="s">
        <v>2285</v>
      </c>
      <c r="E366" s="254" t="s">
        <v>2286</v>
      </c>
      <c r="F366" s="294">
        <v>30</v>
      </c>
      <c r="G366" s="255"/>
    </row>
    <row r="367" spans="1:7" x14ac:dyDescent="0.25">
      <c r="A367" s="295" t="s">
        <v>1676</v>
      </c>
      <c r="B367" s="289" t="s">
        <v>4205</v>
      </c>
      <c r="C367" s="83"/>
      <c r="D367" s="294" t="s">
        <v>2287</v>
      </c>
      <c r="E367" s="254" t="s">
        <v>3704</v>
      </c>
      <c r="F367" s="294">
        <v>30</v>
      </c>
      <c r="G367" s="255"/>
    </row>
    <row r="368" spans="1:7" x14ac:dyDescent="0.25">
      <c r="A368" s="295" t="s">
        <v>226</v>
      </c>
      <c r="B368" s="289" t="s">
        <v>4877</v>
      </c>
      <c r="C368" s="83"/>
      <c r="D368" s="294" t="s">
        <v>2288</v>
      </c>
      <c r="E368" s="254" t="s">
        <v>2271</v>
      </c>
      <c r="F368" s="294">
        <v>30</v>
      </c>
      <c r="G368" s="255"/>
    </row>
    <row r="369" spans="1:7" x14ac:dyDescent="0.25">
      <c r="A369" s="295" t="s">
        <v>4637</v>
      </c>
      <c r="B369" s="289" t="s">
        <v>4638</v>
      </c>
      <c r="C369" s="83"/>
      <c r="D369" s="294" t="s">
        <v>2289</v>
      </c>
      <c r="E369" s="254" t="s">
        <v>2290</v>
      </c>
      <c r="F369" s="294">
        <v>30</v>
      </c>
      <c r="G369" s="255"/>
    </row>
    <row r="370" spans="1:7" x14ac:dyDescent="0.25">
      <c r="A370" s="295" t="s">
        <v>4425</v>
      </c>
      <c r="B370" s="289" t="s">
        <v>4426</v>
      </c>
      <c r="C370" s="83"/>
      <c r="D370" s="294" t="s">
        <v>3859</v>
      </c>
      <c r="E370" s="254" t="s">
        <v>2272</v>
      </c>
      <c r="F370" s="294">
        <v>40</v>
      </c>
      <c r="G370" s="255"/>
    </row>
    <row r="371" spans="1:7" x14ac:dyDescent="0.25">
      <c r="A371" s="295" t="s">
        <v>3235</v>
      </c>
      <c r="B371" s="289" t="s">
        <v>3236</v>
      </c>
      <c r="C371" s="83"/>
      <c r="D371" s="294" t="s">
        <v>2291</v>
      </c>
      <c r="E371" s="254" t="s">
        <v>2458</v>
      </c>
      <c r="F371" s="294">
        <v>50</v>
      </c>
      <c r="G371" s="255"/>
    </row>
    <row r="372" spans="1:7" x14ac:dyDescent="0.25">
      <c r="A372" s="295" t="s">
        <v>4770</v>
      </c>
      <c r="B372" s="289" t="s">
        <v>1184</v>
      </c>
      <c r="C372" s="83"/>
      <c r="D372" s="294" t="s">
        <v>2459</v>
      </c>
      <c r="E372" s="254" t="s">
        <v>2460</v>
      </c>
      <c r="F372" s="294">
        <v>40</v>
      </c>
      <c r="G372" s="255"/>
    </row>
    <row r="373" spans="1:7" x14ac:dyDescent="0.25">
      <c r="A373" s="295" t="s">
        <v>4640</v>
      </c>
      <c r="B373" s="289" t="s">
        <v>4641</v>
      </c>
      <c r="C373" s="83"/>
      <c r="D373" s="294" t="s">
        <v>3354</v>
      </c>
      <c r="E373" s="254" t="s">
        <v>4212</v>
      </c>
      <c r="F373" s="294">
        <v>30</v>
      </c>
      <c r="G373" s="255"/>
    </row>
    <row r="374" spans="1:7" x14ac:dyDescent="0.25">
      <c r="A374" s="295" t="s">
        <v>2309</v>
      </c>
      <c r="B374" s="289" t="s">
        <v>4419</v>
      </c>
      <c r="C374" s="83"/>
      <c r="D374" s="294" t="s">
        <v>2461</v>
      </c>
      <c r="E374" s="254" t="s">
        <v>2462</v>
      </c>
      <c r="F374" s="294">
        <v>30</v>
      </c>
      <c r="G374" s="255"/>
    </row>
    <row r="375" spans="1:7" x14ac:dyDescent="0.25">
      <c r="A375" s="295" t="s">
        <v>4890</v>
      </c>
      <c r="B375" s="289" t="s">
        <v>4891</v>
      </c>
      <c r="C375" s="83"/>
      <c r="D375" s="294" t="s">
        <v>723</v>
      </c>
      <c r="E375" s="254" t="s">
        <v>724</v>
      </c>
      <c r="F375" s="294">
        <v>10</v>
      </c>
      <c r="G375" s="255"/>
    </row>
    <row r="376" spans="1:7" x14ac:dyDescent="0.25">
      <c r="A376" s="295" t="s">
        <v>2765</v>
      </c>
      <c r="B376" s="289" t="s">
        <v>2766</v>
      </c>
      <c r="C376" s="83"/>
      <c r="D376" s="294" t="s">
        <v>725</v>
      </c>
      <c r="E376" s="254" t="s">
        <v>4458</v>
      </c>
      <c r="F376" s="294">
        <v>30</v>
      </c>
      <c r="G376" s="255"/>
    </row>
    <row r="377" spans="1:7" x14ac:dyDescent="0.25">
      <c r="A377" s="295" t="s">
        <v>3860</v>
      </c>
      <c r="B377" s="289" t="s">
        <v>3861</v>
      </c>
      <c r="C377" s="83"/>
      <c r="D377" s="294" t="s">
        <v>726</v>
      </c>
      <c r="E377" s="254" t="s">
        <v>3482</v>
      </c>
      <c r="F377" s="294">
        <v>30</v>
      </c>
      <c r="G377" s="255"/>
    </row>
    <row r="378" spans="1:7" x14ac:dyDescent="0.25">
      <c r="A378" s="295">
        <v>95070</v>
      </c>
      <c r="B378" s="289" t="s">
        <v>4709</v>
      </c>
      <c r="C378" s="83"/>
      <c r="D378" s="294" t="s">
        <v>727</v>
      </c>
      <c r="E378" s="254" t="s">
        <v>728</v>
      </c>
      <c r="F378" s="294">
        <v>40</v>
      </c>
      <c r="G378" s="255"/>
    </row>
    <row r="379" spans="1:7" x14ac:dyDescent="0.25">
      <c r="A379" s="295" t="s">
        <v>1521</v>
      </c>
      <c r="B379" s="289" t="s">
        <v>3308</v>
      </c>
      <c r="C379" s="83"/>
      <c r="D379" s="294" t="s">
        <v>730</v>
      </c>
      <c r="E379" s="254" t="s">
        <v>1264</v>
      </c>
      <c r="F379" s="294">
        <v>30</v>
      </c>
      <c r="G379" s="255"/>
    </row>
    <row r="380" spans="1:7" x14ac:dyDescent="0.25">
      <c r="A380" s="295" t="s">
        <v>1784</v>
      </c>
      <c r="B380" s="289" t="s">
        <v>1785</v>
      </c>
      <c r="C380" s="83"/>
      <c r="D380" s="294" t="s">
        <v>1265</v>
      </c>
      <c r="E380" s="254" t="s">
        <v>2273</v>
      </c>
      <c r="F380" s="294">
        <v>30</v>
      </c>
      <c r="G380" s="255"/>
    </row>
    <row r="381" spans="1:7" x14ac:dyDescent="0.25">
      <c r="A381" s="295" t="s">
        <v>1786</v>
      </c>
      <c r="B381" s="289" t="s">
        <v>1787</v>
      </c>
      <c r="C381" s="83"/>
      <c r="D381" s="294" t="s">
        <v>1266</v>
      </c>
      <c r="E381" s="254" t="s">
        <v>2274</v>
      </c>
      <c r="F381" s="294">
        <v>30</v>
      </c>
      <c r="G381" s="255"/>
    </row>
    <row r="382" spans="1:7" x14ac:dyDescent="0.25">
      <c r="A382" s="295" t="s">
        <v>1788</v>
      </c>
      <c r="B382" s="289" t="s">
        <v>1789</v>
      </c>
      <c r="C382" s="83"/>
      <c r="D382" s="294" t="s">
        <v>1267</v>
      </c>
      <c r="E382" s="254" t="s">
        <v>1268</v>
      </c>
      <c r="F382" s="294">
        <v>40</v>
      </c>
      <c r="G382" s="255"/>
    </row>
    <row r="383" spans="1:7" x14ac:dyDescent="0.25">
      <c r="A383" s="295" t="s">
        <v>2675</v>
      </c>
      <c r="B383" s="289" t="s">
        <v>2674</v>
      </c>
      <c r="C383" s="83"/>
      <c r="D383" s="294" t="s">
        <v>1269</v>
      </c>
      <c r="E383" s="254" t="s">
        <v>1270</v>
      </c>
      <c r="F383" s="294">
        <v>30</v>
      </c>
      <c r="G383" s="255"/>
    </row>
    <row r="384" spans="1:7" x14ac:dyDescent="0.25">
      <c r="A384" s="295">
        <v>95080</v>
      </c>
      <c r="B384" s="289" t="s">
        <v>4730</v>
      </c>
      <c r="C384" s="83"/>
      <c r="D384" s="294" t="s">
        <v>1271</v>
      </c>
      <c r="E384" s="254" t="s">
        <v>1272</v>
      </c>
      <c r="F384" s="294">
        <v>30</v>
      </c>
      <c r="G384" s="255"/>
    </row>
    <row r="385" spans="1:7" x14ac:dyDescent="0.25">
      <c r="A385" s="295">
        <v>95090</v>
      </c>
      <c r="B385" s="289" t="s">
        <v>3117</v>
      </c>
      <c r="C385" s="83"/>
      <c r="D385" s="294" t="s">
        <v>1273</v>
      </c>
      <c r="E385" s="254" t="s">
        <v>2275</v>
      </c>
      <c r="F385" s="294">
        <v>30</v>
      </c>
      <c r="G385" s="255"/>
    </row>
    <row r="386" spans="1:7" x14ac:dyDescent="0.25">
      <c r="A386" s="295" t="s">
        <v>2705</v>
      </c>
      <c r="B386" s="289" t="s">
        <v>2706</v>
      </c>
      <c r="C386" s="83"/>
      <c r="D386" s="294" t="s">
        <v>1274</v>
      </c>
      <c r="E386" s="254" t="s">
        <v>1275</v>
      </c>
      <c r="F386" s="294">
        <v>30</v>
      </c>
      <c r="G386" s="255"/>
    </row>
    <row r="387" spans="1:7" x14ac:dyDescent="0.25">
      <c r="A387" s="295" t="s">
        <v>4983</v>
      </c>
      <c r="B387" s="289" t="s">
        <v>4984</v>
      </c>
      <c r="C387" s="83"/>
      <c r="D387" s="294" t="s">
        <v>1276</v>
      </c>
      <c r="E387" s="254" t="s">
        <v>1277</v>
      </c>
      <c r="F387" s="294">
        <v>30</v>
      </c>
      <c r="G387" s="255"/>
    </row>
    <row r="388" spans="1:7" x14ac:dyDescent="0.25">
      <c r="A388" s="295" t="s">
        <v>4977</v>
      </c>
      <c r="B388" s="289" t="s">
        <v>4978</v>
      </c>
      <c r="C388" s="83"/>
      <c r="D388" s="294" t="s">
        <v>1278</v>
      </c>
      <c r="E388" s="254" t="s">
        <v>1279</v>
      </c>
      <c r="F388" s="294">
        <v>50</v>
      </c>
      <c r="G388" s="255"/>
    </row>
    <row r="389" spans="1:7" x14ac:dyDescent="0.25">
      <c r="A389" s="295" t="s">
        <v>4981</v>
      </c>
      <c r="B389" s="289" t="s">
        <v>4982</v>
      </c>
      <c r="C389" s="83"/>
      <c r="D389" s="294" t="s">
        <v>1280</v>
      </c>
      <c r="E389" s="254" t="s">
        <v>1281</v>
      </c>
      <c r="F389" s="294">
        <v>30</v>
      </c>
      <c r="G389" s="255"/>
    </row>
    <row r="390" spans="1:7" x14ac:dyDescent="0.25">
      <c r="A390" s="295" t="s">
        <v>4985</v>
      </c>
      <c r="B390" s="289" t="s">
        <v>4986</v>
      </c>
      <c r="C390" s="83"/>
      <c r="D390" s="294" t="s">
        <v>1282</v>
      </c>
      <c r="E390" s="254" t="s">
        <v>2276</v>
      </c>
      <c r="F390" s="294">
        <v>40</v>
      </c>
      <c r="G390" s="255"/>
    </row>
    <row r="391" spans="1:7" x14ac:dyDescent="0.25">
      <c r="A391" s="295" t="s">
        <v>3079</v>
      </c>
      <c r="B391" s="289" t="s">
        <v>3080</v>
      </c>
      <c r="C391" s="83"/>
      <c r="D391" s="294" t="s">
        <v>1283</v>
      </c>
      <c r="E391" s="254" t="s">
        <v>2277</v>
      </c>
      <c r="F391" s="294">
        <v>30</v>
      </c>
      <c r="G391" s="255"/>
    </row>
    <row r="392" spans="1:7" x14ac:dyDescent="0.25">
      <c r="A392" s="295" t="s">
        <v>399</v>
      </c>
      <c r="B392" s="289" t="s">
        <v>3481</v>
      </c>
      <c r="C392" s="83"/>
      <c r="D392" s="294" t="s">
        <v>4259</v>
      </c>
      <c r="E392" s="254" t="s">
        <v>4260</v>
      </c>
      <c r="F392" s="294">
        <v>30</v>
      </c>
      <c r="G392" s="255"/>
    </row>
    <row r="393" spans="1:7" x14ac:dyDescent="0.25">
      <c r="A393" s="295" t="s">
        <v>1861</v>
      </c>
      <c r="B393" s="289" t="s">
        <v>3598</v>
      </c>
      <c r="C393" s="83"/>
      <c r="D393" s="294" t="s">
        <v>3296</v>
      </c>
      <c r="E393" s="254" t="s">
        <v>5105</v>
      </c>
      <c r="F393" s="294">
        <v>30</v>
      </c>
      <c r="G393" s="255"/>
    </row>
    <row r="394" spans="1:7" x14ac:dyDescent="0.25">
      <c r="A394" s="295" t="s">
        <v>1863</v>
      </c>
      <c r="B394" s="289" t="s">
        <v>1864</v>
      </c>
      <c r="C394" s="83"/>
      <c r="D394" s="294" t="s">
        <v>1284</v>
      </c>
      <c r="E394" s="254" t="s">
        <v>3705</v>
      </c>
      <c r="F394" s="294">
        <v>30</v>
      </c>
      <c r="G394" s="255"/>
    </row>
    <row r="395" spans="1:7" x14ac:dyDescent="0.25">
      <c r="A395" s="295" t="s">
        <v>4517</v>
      </c>
      <c r="B395" s="289" t="s">
        <v>4518</v>
      </c>
      <c r="C395" s="83"/>
      <c r="D395" s="294" t="s">
        <v>1285</v>
      </c>
      <c r="E395" s="254" t="s">
        <v>1286</v>
      </c>
      <c r="F395" s="294">
        <v>40</v>
      </c>
      <c r="G395" s="255"/>
    </row>
    <row r="396" spans="1:7" x14ac:dyDescent="0.25">
      <c r="A396" s="295" t="s">
        <v>3701</v>
      </c>
      <c r="B396" s="289" t="s">
        <v>3702</v>
      </c>
      <c r="C396" s="83"/>
      <c r="D396" s="294" t="s">
        <v>1287</v>
      </c>
      <c r="E396" s="254" t="s">
        <v>1288</v>
      </c>
      <c r="F396" s="294">
        <v>30</v>
      </c>
      <c r="G396" s="255"/>
    </row>
    <row r="397" spans="1:7" x14ac:dyDescent="0.25">
      <c r="A397" s="295" t="s">
        <v>4237</v>
      </c>
      <c r="B397" s="289" t="s">
        <v>4238</v>
      </c>
      <c r="C397" s="83"/>
      <c r="D397" s="294" t="s">
        <v>4261</v>
      </c>
      <c r="E397" s="254" t="s">
        <v>4262</v>
      </c>
      <c r="F397" s="294">
        <v>30</v>
      </c>
      <c r="G397" s="255"/>
    </row>
    <row r="398" spans="1:7" x14ac:dyDescent="0.25">
      <c r="A398" s="295" t="s">
        <v>4231</v>
      </c>
      <c r="B398" s="289" t="s">
        <v>4232</v>
      </c>
      <c r="C398" s="83"/>
      <c r="D398" s="294" t="s">
        <v>1290</v>
      </c>
      <c r="E398" s="254" t="s">
        <v>2563</v>
      </c>
      <c r="F398" s="294">
        <v>30</v>
      </c>
      <c r="G398" s="255"/>
    </row>
    <row r="399" spans="1:7" x14ac:dyDescent="0.25">
      <c r="A399" s="295" t="s">
        <v>4233</v>
      </c>
      <c r="B399" s="289" t="s">
        <v>4234</v>
      </c>
      <c r="C399" s="83"/>
      <c r="D399" s="294" t="s">
        <v>2564</v>
      </c>
      <c r="E399" s="254" t="s">
        <v>2565</v>
      </c>
      <c r="F399" s="294">
        <v>40</v>
      </c>
      <c r="G399" s="255"/>
    </row>
    <row r="400" spans="1:7" x14ac:dyDescent="0.25">
      <c r="A400" s="295" t="s">
        <v>2433</v>
      </c>
      <c r="B400" s="289" t="s">
        <v>2434</v>
      </c>
      <c r="C400" s="83"/>
      <c r="D400" s="294" t="s">
        <v>2999</v>
      </c>
      <c r="E400" s="254" t="s">
        <v>3000</v>
      </c>
      <c r="F400" s="294">
        <v>30</v>
      </c>
      <c r="G400" s="255"/>
    </row>
    <row r="401" spans="1:7" x14ac:dyDescent="0.25">
      <c r="A401" s="295" t="s">
        <v>4252</v>
      </c>
      <c r="B401" s="289" t="s">
        <v>4253</v>
      </c>
      <c r="C401" s="83"/>
      <c r="D401" s="294" t="s">
        <v>3599</v>
      </c>
      <c r="E401" s="254" t="s">
        <v>3600</v>
      </c>
      <c r="F401" s="294">
        <v>30</v>
      </c>
      <c r="G401" s="255"/>
    </row>
    <row r="402" spans="1:7" x14ac:dyDescent="0.25">
      <c r="A402" s="295" t="s">
        <v>2753</v>
      </c>
      <c r="B402" s="289" t="s">
        <v>2754</v>
      </c>
      <c r="C402" s="83"/>
      <c r="D402" s="294" t="s">
        <v>2566</v>
      </c>
      <c r="E402" s="254" t="s">
        <v>1289</v>
      </c>
      <c r="F402" s="294">
        <v>40</v>
      </c>
      <c r="G402" s="255"/>
    </row>
    <row r="403" spans="1:7" x14ac:dyDescent="0.25">
      <c r="A403" s="295" t="s">
        <v>410</v>
      </c>
      <c r="B403" s="289" t="s">
        <v>411</v>
      </c>
      <c r="C403" s="83"/>
      <c r="D403" s="294" t="s">
        <v>2567</v>
      </c>
      <c r="E403" s="254" t="s">
        <v>2568</v>
      </c>
      <c r="F403" s="294">
        <v>30</v>
      </c>
      <c r="G403" s="255"/>
    </row>
    <row r="404" spans="1:7" x14ac:dyDescent="0.25">
      <c r="A404" s="295" t="s">
        <v>2757</v>
      </c>
      <c r="B404" s="289" t="s">
        <v>3072</v>
      </c>
      <c r="C404" s="83"/>
      <c r="D404" s="294" t="s">
        <v>4263</v>
      </c>
      <c r="E404" s="254" t="s">
        <v>4264</v>
      </c>
      <c r="F404" s="294">
        <v>40</v>
      </c>
      <c r="G404" s="255"/>
    </row>
    <row r="405" spans="1:7" x14ac:dyDescent="0.25">
      <c r="A405" s="295" t="s">
        <v>1506</v>
      </c>
      <c r="B405" s="289" t="s">
        <v>1507</v>
      </c>
      <c r="C405" s="83"/>
      <c r="D405" s="294" t="s">
        <v>3601</v>
      </c>
      <c r="E405" s="254" t="s">
        <v>3602</v>
      </c>
      <c r="F405" s="294">
        <v>30</v>
      </c>
      <c r="G405" s="255"/>
    </row>
    <row r="406" spans="1:7" x14ac:dyDescent="0.25">
      <c r="A406" s="295" t="s">
        <v>1522</v>
      </c>
      <c r="B406" s="289" t="s">
        <v>1523</v>
      </c>
      <c r="C406" s="83"/>
      <c r="D406" s="294" t="s">
        <v>5006</v>
      </c>
      <c r="E406" s="254" t="s">
        <v>5007</v>
      </c>
      <c r="F406" s="294">
        <v>30</v>
      </c>
      <c r="G406" s="255"/>
    </row>
    <row r="407" spans="1:7" x14ac:dyDescent="0.25">
      <c r="A407" s="295" t="s">
        <v>1461</v>
      </c>
      <c r="B407" s="289" t="s">
        <v>2430</v>
      </c>
      <c r="C407" s="83"/>
      <c r="D407" s="294" t="s">
        <v>3272</v>
      </c>
      <c r="E407" s="254" t="s">
        <v>729</v>
      </c>
      <c r="F407" s="294">
        <v>30</v>
      </c>
      <c r="G407" s="255"/>
    </row>
    <row r="408" spans="1:7" x14ac:dyDescent="0.25">
      <c r="A408" s="295" t="s">
        <v>1772</v>
      </c>
      <c r="B408" s="289" t="s">
        <v>1773</v>
      </c>
      <c r="C408" s="83"/>
      <c r="D408" s="294" t="s">
        <v>4044</v>
      </c>
      <c r="E408" s="254" t="s">
        <v>4213</v>
      </c>
      <c r="F408" s="294">
        <v>30</v>
      </c>
      <c r="G408" s="255"/>
    </row>
    <row r="409" spans="1:7" x14ac:dyDescent="0.25">
      <c r="A409" s="295" t="s">
        <v>1774</v>
      </c>
      <c r="B409" s="289" t="s">
        <v>1775</v>
      </c>
      <c r="C409" s="83"/>
      <c r="D409" s="294" t="s">
        <v>1610</v>
      </c>
      <c r="E409" s="254" t="s">
        <v>1611</v>
      </c>
      <c r="F409" s="294">
        <v>30</v>
      </c>
      <c r="G409" s="255"/>
    </row>
    <row r="410" spans="1:7" x14ac:dyDescent="0.25">
      <c r="A410" s="295" t="s">
        <v>1776</v>
      </c>
      <c r="B410" s="289" t="s">
        <v>1777</v>
      </c>
      <c r="C410" s="83"/>
      <c r="D410" s="294" t="s">
        <v>4773</v>
      </c>
      <c r="E410" s="254" t="s">
        <v>4774</v>
      </c>
      <c r="F410" s="294">
        <v>40</v>
      </c>
      <c r="G410" s="255"/>
    </row>
    <row r="411" spans="1:7" x14ac:dyDescent="0.25">
      <c r="A411" s="295" t="s">
        <v>1643</v>
      </c>
      <c r="B411" s="289" t="s">
        <v>1644</v>
      </c>
      <c r="C411" s="83"/>
      <c r="D411" s="294" t="s">
        <v>4926</v>
      </c>
      <c r="E411" s="254" t="s">
        <v>4927</v>
      </c>
      <c r="F411" s="294">
        <v>30</v>
      </c>
      <c r="G411" s="255"/>
    </row>
    <row r="412" spans="1:7" x14ac:dyDescent="0.25">
      <c r="A412" s="295" t="s">
        <v>2313</v>
      </c>
      <c r="B412" s="289" t="s">
        <v>2314</v>
      </c>
      <c r="C412" s="83"/>
      <c r="D412" s="294" t="s">
        <v>4711</v>
      </c>
      <c r="E412" s="254" t="s">
        <v>4712</v>
      </c>
      <c r="F412" s="294">
        <v>40</v>
      </c>
      <c r="G412" s="255"/>
    </row>
    <row r="413" spans="1:7" x14ac:dyDescent="0.25">
      <c r="A413" s="295" t="s">
        <v>3636</v>
      </c>
      <c r="B413" s="289" t="s">
        <v>3637</v>
      </c>
      <c r="C413" s="83"/>
      <c r="D413" s="294" t="s">
        <v>5008</v>
      </c>
      <c r="E413" s="254" t="s">
        <v>5009</v>
      </c>
      <c r="F413" s="294">
        <v>30</v>
      </c>
      <c r="G413" s="255"/>
    </row>
    <row r="414" spans="1:7" x14ac:dyDescent="0.25">
      <c r="A414" s="295" t="s">
        <v>920</v>
      </c>
      <c r="B414" s="289" t="s">
        <v>921</v>
      </c>
      <c r="C414" s="83"/>
      <c r="D414" s="294" t="s">
        <v>2569</v>
      </c>
      <c r="E414" s="254" t="s">
        <v>2570</v>
      </c>
      <c r="F414" s="294">
        <v>40</v>
      </c>
      <c r="G414" s="255"/>
    </row>
    <row r="415" spans="1:7" x14ac:dyDescent="0.25">
      <c r="A415" s="295" t="s">
        <v>4575</v>
      </c>
      <c r="B415" s="289" t="s">
        <v>4576</v>
      </c>
      <c r="C415" s="83"/>
      <c r="D415" s="294" t="s">
        <v>1291</v>
      </c>
      <c r="E415" s="254" t="s">
        <v>2298</v>
      </c>
      <c r="F415" s="294">
        <v>30</v>
      </c>
      <c r="G415" s="255"/>
    </row>
    <row r="416" spans="1:7" x14ac:dyDescent="0.25">
      <c r="A416" s="295" t="s">
        <v>4975</v>
      </c>
      <c r="B416" s="289" t="s">
        <v>4976</v>
      </c>
      <c r="C416" s="83"/>
      <c r="D416" s="294" t="s">
        <v>2299</v>
      </c>
      <c r="E416" s="254" t="s">
        <v>2300</v>
      </c>
      <c r="F416" s="294">
        <v>30</v>
      </c>
      <c r="G416" s="255"/>
    </row>
    <row r="417" spans="1:7" x14ac:dyDescent="0.25">
      <c r="A417" s="295" t="s">
        <v>4201</v>
      </c>
      <c r="B417" s="289" t="s">
        <v>4202</v>
      </c>
      <c r="C417" s="83"/>
      <c r="D417" s="294" t="s">
        <v>2301</v>
      </c>
      <c r="E417" s="254" t="s">
        <v>4650</v>
      </c>
      <c r="F417" s="294">
        <v>40</v>
      </c>
      <c r="G417" s="255"/>
    </row>
    <row r="418" spans="1:7" x14ac:dyDescent="0.25">
      <c r="A418" s="295">
        <v>50035</v>
      </c>
      <c r="B418" s="289" t="s">
        <v>4206</v>
      </c>
      <c r="C418" s="83"/>
      <c r="D418" s="294" t="s">
        <v>2302</v>
      </c>
      <c r="E418" s="254" t="s">
        <v>2303</v>
      </c>
      <c r="F418" s="294">
        <v>30</v>
      </c>
      <c r="G418" s="255"/>
    </row>
    <row r="419" spans="1:7" x14ac:dyDescent="0.25">
      <c r="A419" s="295" t="s">
        <v>216</v>
      </c>
      <c r="B419" s="289" t="s">
        <v>217</v>
      </c>
      <c r="C419" s="83"/>
      <c r="D419" s="294" t="s">
        <v>3153</v>
      </c>
      <c r="E419" s="254" t="s">
        <v>3154</v>
      </c>
      <c r="F419" s="294">
        <v>30</v>
      </c>
      <c r="G419" s="255"/>
    </row>
    <row r="420" spans="1:7" x14ac:dyDescent="0.25">
      <c r="A420" s="295" t="s">
        <v>482</v>
      </c>
      <c r="B420" s="289" t="s">
        <v>483</v>
      </c>
      <c r="C420" s="83"/>
      <c r="D420" s="294" t="s">
        <v>2304</v>
      </c>
      <c r="E420" s="254" t="s">
        <v>2305</v>
      </c>
      <c r="F420" s="294">
        <v>30</v>
      </c>
      <c r="G420" s="255"/>
    </row>
    <row r="421" spans="1:7" x14ac:dyDescent="0.25">
      <c r="A421" s="295" t="s">
        <v>2216</v>
      </c>
      <c r="B421" s="289" t="s">
        <v>2217</v>
      </c>
      <c r="C421" s="83"/>
      <c r="D421" s="294" t="s">
        <v>2306</v>
      </c>
      <c r="E421" s="254" t="s">
        <v>2307</v>
      </c>
      <c r="F421" s="294">
        <v>30</v>
      </c>
      <c r="G421" s="255"/>
    </row>
    <row r="422" spans="1:7" x14ac:dyDescent="0.25">
      <c r="A422" s="295" t="s">
        <v>971</v>
      </c>
      <c r="B422" s="289" t="s">
        <v>972</v>
      </c>
      <c r="C422" s="83"/>
      <c r="D422" s="294" t="s">
        <v>3706</v>
      </c>
      <c r="E422" s="254" t="s">
        <v>3707</v>
      </c>
      <c r="F422" s="294">
        <v>30</v>
      </c>
      <c r="G422" s="255"/>
    </row>
    <row r="423" spans="1:7" x14ac:dyDescent="0.25">
      <c r="A423" s="295" t="s">
        <v>926</v>
      </c>
      <c r="B423" s="289" t="s">
        <v>927</v>
      </c>
      <c r="C423" s="83"/>
      <c r="D423" s="294" t="s">
        <v>2308</v>
      </c>
      <c r="E423" s="254" t="s">
        <v>4459</v>
      </c>
      <c r="F423" s="294">
        <v>30</v>
      </c>
      <c r="G423" s="255"/>
    </row>
    <row r="424" spans="1:7" x14ac:dyDescent="0.25">
      <c r="A424" s="295" t="s">
        <v>2770</v>
      </c>
      <c r="B424" s="289" t="s">
        <v>2771</v>
      </c>
      <c r="C424" s="83"/>
      <c r="D424" s="294" t="s">
        <v>2309</v>
      </c>
      <c r="E424" s="254" t="s">
        <v>4419</v>
      </c>
      <c r="F424" s="294">
        <v>30</v>
      </c>
      <c r="G424" s="255"/>
    </row>
    <row r="425" spans="1:7" x14ac:dyDescent="0.25">
      <c r="A425" s="295" t="s">
        <v>1697</v>
      </c>
      <c r="B425" s="289" t="s">
        <v>1698</v>
      </c>
      <c r="C425" s="83"/>
      <c r="D425" s="294" t="s">
        <v>2310</v>
      </c>
      <c r="E425" s="254" t="s">
        <v>2311</v>
      </c>
      <c r="F425" s="294">
        <v>10</v>
      </c>
      <c r="G425" s="255"/>
    </row>
    <row r="426" spans="1:7" x14ac:dyDescent="0.25">
      <c r="A426" s="295" t="s">
        <v>991</v>
      </c>
      <c r="B426" s="289" t="s">
        <v>992</v>
      </c>
      <c r="C426" s="83"/>
      <c r="D426" s="294" t="s">
        <v>669</v>
      </c>
      <c r="E426" s="254" t="s">
        <v>670</v>
      </c>
      <c r="F426" s="294">
        <v>30</v>
      </c>
      <c r="G426" s="255"/>
    </row>
    <row r="427" spans="1:7" x14ac:dyDescent="0.25">
      <c r="A427" s="295" t="s">
        <v>1701</v>
      </c>
      <c r="B427" s="289" t="s">
        <v>1702</v>
      </c>
      <c r="C427" s="83"/>
      <c r="D427" s="294" t="s">
        <v>2312</v>
      </c>
      <c r="E427" s="254" t="s">
        <v>4864</v>
      </c>
      <c r="F427" s="294">
        <v>30</v>
      </c>
      <c r="G427" s="255"/>
    </row>
    <row r="428" spans="1:7" x14ac:dyDescent="0.25">
      <c r="A428" s="295">
        <v>30030</v>
      </c>
      <c r="B428" s="289" t="s">
        <v>4861</v>
      </c>
      <c r="C428" s="83"/>
      <c r="D428" s="294" t="s">
        <v>4849</v>
      </c>
      <c r="E428" s="254" t="s">
        <v>4850</v>
      </c>
      <c r="F428" s="294">
        <v>30</v>
      </c>
      <c r="G428" s="255"/>
    </row>
    <row r="429" spans="1:7" x14ac:dyDescent="0.25">
      <c r="A429" s="295" t="s">
        <v>4834</v>
      </c>
      <c r="B429" s="289" t="s">
        <v>4835</v>
      </c>
      <c r="C429" s="83"/>
      <c r="D429" s="294" t="s">
        <v>3603</v>
      </c>
      <c r="E429" s="254" t="s">
        <v>4460</v>
      </c>
      <c r="F429" s="294">
        <v>30</v>
      </c>
      <c r="G429" s="255"/>
    </row>
    <row r="430" spans="1:7" x14ac:dyDescent="0.25">
      <c r="A430" s="295" t="s">
        <v>1189</v>
      </c>
      <c r="B430" s="289" t="s">
        <v>1190</v>
      </c>
      <c r="C430" s="83"/>
      <c r="D430" s="294" t="s">
        <v>1890</v>
      </c>
      <c r="E430" s="254" t="s">
        <v>1891</v>
      </c>
      <c r="F430" s="294">
        <v>50</v>
      </c>
      <c r="G430" s="255"/>
    </row>
    <row r="431" spans="1:7" x14ac:dyDescent="0.25">
      <c r="A431" s="295" t="s">
        <v>1972</v>
      </c>
      <c r="B431" s="289" t="s">
        <v>1973</v>
      </c>
      <c r="C431" s="83"/>
      <c r="D431" s="294" t="s">
        <v>4928</v>
      </c>
      <c r="E431" s="254" t="s">
        <v>4929</v>
      </c>
      <c r="F431" s="294">
        <v>30</v>
      </c>
      <c r="G431" s="255"/>
    </row>
    <row r="432" spans="1:7" x14ac:dyDescent="0.25">
      <c r="A432" s="295" t="s">
        <v>1191</v>
      </c>
      <c r="B432" s="289" t="s">
        <v>1192</v>
      </c>
      <c r="C432" s="83"/>
      <c r="D432" s="294" t="s">
        <v>3604</v>
      </c>
      <c r="E432" s="254" t="s">
        <v>3862</v>
      </c>
      <c r="F432" s="294">
        <v>30</v>
      </c>
      <c r="G432" s="255"/>
    </row>
    <row r="433" spans="1:7" x14ac:dyDescent="0.25">
      <c r="A433" s="295" t="s">
        <v>1998</v>
      </c>
      <c r="B433" s="289" t="s">
        <v>1999</v>
      </c>
      <c r="C433" s="83"/>
      <c r="D433" s="294" t="s">
        <v>2313</v>
      </c>
      <c r="E433" s="254" t="s">
        <v>2314</v>
      </c>
      <c r="F433" s="294">
        <v>30</v>
      </c>
      <c r="G433" s="255"/>
    </row>
    <row r="434" spans="1:7" x14ac:dyDescent="0.25">
      <c r="A434" s="295" t="s">
        <v>1267</v>
      </c>
      <c r="B434" s="289" t="s">
        <v>1268</v>
      </c>
      <c r="C434" s="83"/>
      <c r="D434" s="294" t="s">
        <v>710</v>
      </c>
      <c r="E434" s="254" t="s">
        <v>711</v>
      </c>
      <c r="F434" s="294">
        <v>30</v>
      </c>
      <c r="G434" s="255"/>
    </row>
    <row r="435" spans="1:7" x14ac:dyDescent="0.25">
      <c r="A435" s="295" t="s">
        <v>3267</v>
      </c>
      <c r="B435" s="289" t="s">
        <v>3268</v>
      </c>
      <c r="C435" s="83"/>
      <c r="D435" s="294" t="s">
        <v>4713</v>
      </c>
      <c r="E435" s="254" t="s">
        <v>4714</v>
      </c>
      <c r="F435" s="294">
        <v>30</v>
      </c>
      <c r="G435" s="255"/>
    </row>
    <row r="436" spans="1:7" x14ac:dyDescent="0.25">
      <c r="A436" s="295">
        <v>94000</v>
      </c>
      <c r="B436" s="289" t="s">
        <v>84</v>
      </c>
      <c r="C436" s="83"/>
      <c r="D436" s="294" t="s">
        <v>712</v>
      </c>
      <c r="E436" s="254" t="s">
        <v>713</v>
      </c>
      <c r="F436" s="294">
        <v>30</v>
      </c>
      <c r="G436" s="255"/>
    </row>
    <row r="437" spans="1:7" x14ac:dyDescent="0.25">
      <c r="A437" s="295" t="s">
        <v>3427</v>
      </c>
      <c r="B437" s="289" t="s">
        <v>3428</v>
      </c>
      <c r="C437" s="83"/>
      <c r="D437" s="294" t="s">
        <v>3605</v>
      </c>
      <c r="E437" s="254" t="s">
        <v>4461</v>
      </c>
      <c r="F437" s="294">
        <v>30</v>
      </c>
      <c r="G437" s="255"/>
    </row>
    <row r="438" spans="1:7" x14ac:dyDescent="0.25">
      <c r="A438" s="295" t="s">
        <v>1050</v>
      </c>
      <c r="B438" s="289" t="s">
        <v>1051</v>
      </c>
      <c r="C438" s="83"/>
      <c r="D438" s="294" t="s">
        <v>714</v>
      </c>
      <c r="E438" s="254" t="s">
        <v>715</v>
      </c>
      <c r="F438" s="294">
        <v>30</v>
      </c>
      <c r="G438" s="255"/>
    </row>
    <row r="439" spans="1:7" x14ac:dyDescent="0.25">
      <c r="A439" s="295" t="s">
        <v>1130</v>
      </c>
      <c r="B439" s="289" t="s">
        <v>1131</v>
      </c>
      <c r="C439" s="83"/>
      <c r="D439" s="294" t="s">
        <v>1854</v>
      </c>
      <c r="E439" s="254" t="s">
        <v>4889</v>
      </c>
      <c r="F439" s="294">
        <v>30</v>
      </c>
      <c r="G439" s="255"/>
    </row>
    <row r="440" spans="1:7" x14ac:dyDescent="0.25">
      <c r="A440" s="295" t="s">
        <v>3921</v>
      </c>
      <c r="B440" s="289" t="s">
        <v>3922</v>
      </c>
      <c r="C440" s="83"/>
      <c r="D440" s="294" t="s">
        <v>1892</v>
      </c>
      <c r="E440" s="254" t="s">
        <v>1893</v>
      </c>
      <c r="F440" s="294">
        <v>30</v>
      </c>
      <c r="G440" s="255"/>
    </row>
    <row r="441" spans="1:7" x14ac:dyDescent="0.25">
      <c r="A441" s="295" t="s">
        <v>3923</v>
      </c>
      <c r="B441" s="289" t="s">
        <v>3924</v>
      </c>
      <c r="C441" s="83"/>
      <c r="D441" s="294" t="s">
        <v>1855</v>
      </c>
      <c r="E441" s="254" t="s">
        <v>1856</v>
      </c>
      <c r="F441" s="294">
        <v>30</v>
      </c>
      <c r="G441" s="255"/>
    </row>
    <row r="442" spans="1:7" x14ac:dyDescent="0.25">
      <c r="A442" s="295" t="s">
        <v>2477</v>
      </c>
      <c r="B442" s="289" t="s">
        <v>2478</v>
      </c>
      <c r="C442" s="83"/>
      <c r="D442" s="294" t="s">
        <v>3708</v>
      </c>
      <c r="E442" s="254" t="s">
        <v>3709</v>
      </c>
      <c r="F442" s="294">
        <v>30</v>
      </c>
      <c r="G442" s="255"/>
    </row>
    <row r="443" spans="1:7" x14ac:dyDescent="0.25">
      <c r="A443" s="295">
        <v>95020</v>
      </c>
      <c r="B443" s="289" t="s">
        <v>1940</v>
      </c>
      <c r="C443" s="83"/>
      <c r="D443" s="294" t="s">
        <v>3860</v>
      </c>
      <c r="E443" s="254" t="s">
        <v>3861</v>
      </c>
      <c r="F443" s="294">
        <v>30</v>
      </c>
      <c r="G443" s="255"/>
    </row>
    <row r="444" spans="1:7" x14ac:dyDescent="0.25">
      <c r="A444" s="295" t="s">
        <v>1228</v>
      </c>
      <c r="B444" s="289" t="s">
        <v>2463</v>
      </c>
      <c r="C444" s="83"/>
      <c r="D444" s="294" t="s">
        <v>3091</v>
      </c>
      <c r="E444" s="254" t="s">
        <v>3092</v>
      </c>
      <c r="F444" s="294">
        <v>30</v>
      </c>
      <c r="G444" s="255"/>
    </row>
    <row r="445" spans="1:7" x14ac:dyDescent="0.25">
      <c r="A445" s="295" t="s">
        <v>3698</v>
      </c>
      <c r="B445" s="289" t="s">
        <v>3699</v>
      </c>
      <c r="C445" s="83"/>
      <c r="D445" s="294" t="s">
        <v>4865</v>
      </c>
      <c r="E445" s="254" t="s">
        <v>4866</v>
      </c>
      <c r="F445" s="294">
        <v>30</v>
      </c>
      <c r="G445" s="255"/>
    </row>
    <row r="446" spans="1:7" x14ac:dyDescent="0.25">
      <c r="A446" s="295" t="s">
        <v>3297</v>
      </c>
      <c r="B446" s="289" t="s">
        <v>3298</v>
      </c>
      <c r="C446" s="83"/>
      <c r="D446" s="294" t="s">
        <v>3155</v>
      </c>
      <c r="E446" s="254" t="s">
        <v>3156</v>
      </c>
      <c r="F446" s="294">
        <v>30</v>
      </c>
      <c r="G446" s="255"/>
    </row>
    <row r="447" spans="1:7" x14ac:dyDescent="0.25">
      <c r="A447" s="295" t="s">
        <v>3613</v>
      </c>
      <c r="B447" s="289" t="s">
        <v>3614</v>
      </c>
      <c r="C447" s="83"/>
      <c r="D447" s="294" t="s">
        <v>1643</v>
      </c>
      <c r="E447" s="254" t="s">
        <v>1644</v>
      </c>
      <c r="F447" s="294">
        <v>30</v>
      </c>
      <c r="G447" s="255"/>
    </row>
    <row r="448" spans="1:7" x14ac:dyDescent="0.25">
      <c r="A448" s="295" t="s">
        <v>2302</v>
      </c>
      <c r="B448" s="289" t="s">
        <v>2303</v>
      </c>
      <c r="C448" s="83"/>
      <c r="D448" s="294" t="s">
        <v>4890</v>
      </c>
      <c r="E448" s="254" t="s">
        <v>4891</v>
      </c>
      <c r="F448" s="294">
        <v>30</v>
      </c>
      <c r="G448" s="255"/>
    </row>
    <row r="449" spans="1:7" x14ac:dyDescent="0.25">
      <c r="A449" s="295" t="s">
        <v>2096</v>
      </c>
      <c r="B449" s="289" t="s">
        <v>2097</v>
      </c>
      <c r="C449" s="83"/>
      <c r="D449" s="294" t="s">
        <v>1645</v>
      </c>
      <c r="E449" s="254" t="s">
        <v>1646</v>
      </c>
      <c r="F449" s="294">
        <v>30</v>
      </c>
      <c r="G449" s="255"/>
    </row>
    <row r="450" spans="1:7" x14ac:dyDescent="0.25">
      <c r="A450" s="295" t="s">
        <v>4162</v>
      </c>
      <c r="B450" s="289" t="s">
        <v>4163</v>
      </c>
      <c r="C450" s="83"/>
      <c r="D450" s="294" t="s">
        <v>3606</v>
      </c>
      <c r="E450" s="254" t="s">
        <v>3607</v>
      </c>
      <c r="F450" s="294">
        <v>30</v>
      </c>
      <c r="G450" s="255"/>
    </row>
    <row r="451" spans="1:7" x14ac:dyDescent="0.25">
      <c r="A451" s="295" t="s">
        <v>527</v>
      </c>
      <c r="B451" s="289" t="s">
        <v>528</v>
      </c>
      <c r="C451" s="83"/>
      <c r="D451" s="294" t="s">
        <v>1647</v>
      </c>
      <c r="E451" s="254" t="s">
        <v>1648</v>
      </c>
      <c r="F451" s="294">
        <v>30</v>
      </c>
      <c r="G451" s="255"/>
    </row>
    <row r="452" spans="1:7" x14ac:dyDescent="0.25">
      <c r="A452" s="295" t="s">
        <v>3084</v>
      </c>
      <c r="B452" s="289" t="s">
        <v>3085</v>
      </c>
      <c r="C452" s="83"/>
      <c r="D452" s="294" t="s">
        <v>956</v>
      </c>
      <c r="E452" s="254" t="s">
        <v>4462</v>
      </c>
      <c r="F452" s="294">
        <v>30</v>
      </c>
      <c r="G452" s="255"/>
    </row>
    <row r="453" spans="1:7" x14ac:dyDescent="0.25">
      <c r="A453" s="295" t="s">
        <v>1108</v>
      </c>
      <c r="B453" s="289" t="s">
        <v>3658</v>
      </c>
      <c r="C453" s="83"/>
      <c r="D453" s="294" t="s">
        <v>3608</v>
      </c>
      <c r="E453" s="254" t="s">
        <v>3609</v>
      </c>
      <c r="F453" s="294">
        <v>30</v>
      </c>
      <c r="G453" s="255"/>
    </row>
    <row r="454" spans="1:7" x14ac:dyDescent="0.25">
      <c r="A454" s="295" t="s">
        <v>2659</v>
      </c>
      <c r="B454" s="289" t="s">
        <v>2660</v>
      </c>
      <c r="C454" s="83"/>
      <c r="D454" s="294" t="s">
        <v>3297</v>
      </c>
      <c r="E454" s="254" t="s">
        <v>3298</v>
      </c>
      <c r="F454" s="294">
        <v>30</v>
      </c>
      <c r="G454" s="255"/>
    </row>
    <row r="455" spans="1:7" x14ac:dyDescent="0.25">
      <c r="A455" s="295" t="s">
        <v>3100</v>
      </c>
      <c r="B455" s="289" t="s">
        <v>3101</v>
      </c>
      <c r="C455" s="83"/>
      <c r="D455" s="294" t="s">
        <v>4368</v>
      </c>
      <c r="E455" s="254" t="s">
        <v>4369</v>
      </c>
      <c r="F455" s="294">
        <v>30</v>
      </c>
      <c r="G455" s="255"/>
    </row>
    <row r="456" spans="1:7" x14ac:dyDescent="0.25">
      <c r="A456" s="295" t="s">
        <v>4548</v>
      </c>
      <c r="B456" s="289" t="s">
        <v>461</v>
      </c>
      <c r="C456" s="83"/>
      <c r="D456" s="294" t="s">
        <v>3710</v>
      </c>
      <c r="E456" s="254" t="s">
        <v>4463</v>
      </c>
      <c r="F456" s="294">
        <v>30</v>
      </c>
      <c r="G456" s="255"/>
    </row>
    <row r="457" spans="1:7" x14ac:dyDescent="0.25">
      <c r="A457" s="295" t="s">
        <v>4973</v>
      </c>
      <c r="B457" s="289" t="s">
        <v>4974</v>
      </c>
      <c r="C457" s="83"/>
      <c r="D457" s="294" t="s">
        <v>4420</v>
      </c>
      <c r="E457" s="254" t="s">
        <v>4370</v>
      </c>
      <c r="F457" s="294">
        <v>30</v>
      </c>
      <c r="G457" s="255"/>
    </row>
    <row r="458" spans="1:7" x14ac:dyDescent="0.25">
      <c r="A458" s="295" t="s">
        <v>3725</v>
      </c>
      <c r="B458" s="289" t="s">
        <v>3726</v>
      </c>
      <c r="C458" s="83"/>
      <c r="D458" s="294" t="s">
        <v>4045</v>
      </c>
      <c r="E458" s="254" t="s">
        <v>4046</v>
      </c>
      <c r="F458" s="294">
        <v>30</v>
      </c>
      <c r="G458" s="255"/>
    </row>
    <row r="459" spans="1:7" x14ac:dyDescent="0.25">
      <c r="A459" s="295" t="s">
        <v>2011</v>
      </c>
      <c r="B459" s="289" t="s">
        <v>2012</v>
      </c>
      <c r="C459" s="83"/>
      <c r="D459" s="294" t="s">
        <v>4930</v>
      </c>
      <c r="E459" s="254" t="s">
        <v>4931</v>
      </c>
      <c r="F459" s="294">
        <v>30</v>
      </c>
      <c r="G459" s="255"/>
    </row>
    <row r="460" spans="1:7" x14ac:dyDescent="0.25">
      <c r="A460" s="295" t="s">
        <v>1988</v>
      </c>
      <c r="B460" s="289" t="s">
        <v>3316</v>
      </c>
      <c r="C460" s="83"/>
      <c r="D460" s="294" t="s">
        <v>4956</v>
      </c>
      <c r="E460" s="254" t="s">
        <v>4957</v>
      </c>
      <c r="F460" s="294">
        <v>30</v>
      </c>
      <c r="G460" s="255"/>
    </row>
    <row r="461" spans="1:7" x14ac:dyDescent="0.25">
      <c r="A461" s="295" t="s">
        <v>1782</v>
      </c>
      <c r="B461" s="289" t="s">
        <v>1783</v>
      </c>
      <c r="C461" s="83"/>
      <c r="D461" s="294" t="s">
        <v>1649</v>
      </c>
      <c r="E461" s="254" t="s">
        <v>1650</v>
      </c>
      <c r="F461" s="294">
        <v>50</v>
      </c>
      <c r="G461" s="255"/>
    </row>
    <row r="462" spans="1:7" x14ac:dyDescent="0.25">
      <c r="A462" s="295" t="s">
        <v>3160</v>
      </c>
      <c r="B462" s="289" t="s">
        <v>3161</v>
      </c>
      <c r="C462" s="83"/>
      <c r="D462" s="294" t="s">
        <v>1651</v>
      </c>
      <c r="E462" s="254" t="s">
        <v>1652</v>
      </c>
      <c r="F462" s="294">
        <v>50</v>
      </c>
      <c r="G462" s="255"/>
    </row>
    <row r="463" spans="1:7" x14ac:dyDescent="0.25">
      <c r="A463" s="295" t="s">
        <v>3024</v>
      </c>
      <c r="B463" s="289" t="s">
        <v>3025</v>
      </c>
      <c r="C463" s="83"/>
      <c r="D463" s="294" t="s">
        <v>1653</v>
      </c>
      <c r="E463" s="254" t="s">
        <v>1654</v>
      </c>
      <c r="F463" s="294">
        <v>30</v>
      </c>
      <c r="G463" s="255"/>
    </row>
    <row r="464" spans="1:7" x14ac:dyDescent="0.25">
      <c r="A464" s="295" t="s">
        <v>3009</v>
      </c>
      <c r="B464" s="289" t="s">
        <v>3010</v>
      </c>
      <c r="C464" s="83"/>
      <c r="D464" s="294" t="s">
        <v>1655</v>
      </c>
      <c r="E464" s="254" t="s">
        <v>1656</v>
      </c>
      <c r="F464" s="294">
        <v>30</v>
      </c>
      <c r="G464" s="255"/>
    </row>
    <row r="465" spans="1:7" x14ac:dyDescent="0.25">
      <c r="A465" s="295" t="s">
        <v>1969</v>
      </c>
      <c r="B465" s="289" t="s">
        <v>1970</v>
      </c>
      <c r="C465" s="83"/>
      <c r="D465" s="294" t="s">
        <v>1657</v>
      </c>
      <c r="E465" s="254" t="s">
        <v>1658</v>
      </c>
      <c r="F465" s="294">
        <v>30</v>
      </c>
      <c r="G465" s="255"/>
    </row>
    <row r="466" spans="1:7" x14ac:dyDescent="0.25">
      <c r="A466" s="295" t="s">
        <v>1035</v>
      </c>
      <c r="B466" s="289" t="s">
        <v>1036</v>
      </c>
      <c r="C466" s="83"/>
      <c r="D466" s="294" t="s">
        <v>1659</v>
      </c>
      <c r="E466" s="254" t="s">
        <v>1660</v>
      </c>
      <c r="F466" s="294">
        <v>30</v>
      </c>
      <c r="G466" s="255"/>
    </row>
    <row r="467" spans="1:7" x14ac:dyDescent="0.25">
      <c r="A467" s="295" t="s">
        <v>1037</v>
      </c>
      <c r="B467" s="289" t="s">
        <v>1038</v>
      </c>
      <c r="C467" s="83"/>
      <c r="D467" s="294" t="s">
        <v>1661</v>
      </c>
      <c r="E467" s="254" t="s">
        <v>4651</v>
      </c>
      <c r="F467" s="294">
        <v>30</v>
      </c>
      <c r="G467" s="255"/>
    </row>
    <row r="468" spans="1:7" x14ac:dyDescent="0.25">
      <c r="A468" s="295" t="s">
        <v>4736</v>
      </c>
      <c r="B468" s="289" t="s">
        <v>4737</v>
      </c>
      <c r="C468" s="83"/>
      <c r="D468" s="294" t="s">
        <v>1662</v>
      </c>
      <c r="E468" s="254" t="s">
        <v>1663</v>
      </c>
      <c r="F468" s="294">
        <v>10</v>
      </c>
      <c r="G468" s="255"/>
    </row>
    <row r="469" spans="1:7" x14ac:dyDescent="0.25">
      <c r="A469" s="295" t="s">
        <v>3863</v>
      </c>
      <c r="B469" s="289" t="s">
        <v>3864</v>
      </c>
      <c r="C469" s="83"/>
      <c r="D469" s="294" t="s">
        <v>1664</v>
      </c>
      <c r="E469" s="254" t="s">
        <v>1665</v>
      </c>
      <c r="F469" s="294">
        <v>50</v>
      </c>
      <c r="G469" s="255"/>
    </row>
    <row r="470" spans="1:7" x14ac:dyDescent="0.25">
      <c r="A470" s="295" t="s">
        <v>3734</v>
      </c>
      <c r="B470" s="289" t="s">
        <v>3735</v>
      </c>
      <c r="C470" s="83"/>
      <c r="D470" s="294" t="s">
        <v>1666</v>
      </c>
      <c r="E470" s="254" t="s">
        <v>1667</v>
      </c>
      <c r="F470" s="294">
        <v>30</v>
      </c>
      <c r="G470" s="255"/>
    </row>
    <row r="471" spans="1:7" x14ac:dyDescent="0.25">
      <c r="A471" s="295" t="s">
        <v>4827</v>
      </c>
      <c r="B471" s="289" t="s">
        <v>4524</v>
      </c>
      <c r="C471" s="83"/>
      <c r="D471" s="294" t="s">
        <v>1668</v>
      </c>
      <c r="E471" s="254" t="s">
        <v>1669</v>
      </c>
      <c r="F471" s="294">
        <v>30</v>
      </c>
      <c r="G471" s="255"/>
    </row>
    <row r="472" spans="1:7" x14ac:dyDescent="0.25">
      <c r="A472" s="295" t="s">
        <v>1080</v>
      </c>
      <c r="B472" s="289" t="s">
        <v>4489</v>
      </c>
      <c r="C472" s="83"/>
      <c r="D472" s="294" t="s">
        <v>3610</v>
      </c>
      <c r="E472" s="254" t="s">
        <v>3611</v>
      </c>
      <c r="F472" s="294">
        <v>30</v>
      </c>
      <c r="G472" s="255"/>
    </row>
    <row r="473" spans="1:7" x14ac:dyDescent="0.25">
      <c r="A473" s="295" t="s">
        <v>2047</v>
      </c>
      <c r="B473" s="289" t="s">
        <v>2048</v>
      </c>
      <c r="C473" s="83"/>
      <c r="D473" s="294" t="s">
        <v>1670</v>
      </c>
      <c r="E473" s="254" t="s">
        <v>1671</v>
      </c>
      <c r="F473" s="294">
        <v>30</v>
      </c>
      <c r="G473" s="255"/>
    </row>
    <row r="474" spans="1:7" x14ac:dyDescent="0.25">
      <c r="A474" s="295" t="s">
        <v>3360</v>
      </c>
      <c r="B474" s="289" t="s">
        <v>4475</v>
      </c>
      <c r="C474" s="83"/>
      <c r="D474" s="294" t="s">
        <v>1672</v>
      </c>
      <c r="E474" s="254" t="s">
        <v>1673</v>
      </c>
      <c r="F474" s="294">
        <v>30</v>
      </c>
      <c r="G474" s="255"/>
    </row>
    <row r="475" spans="1:7" x14ac:dyDescent="0.25">
      <c r="A475" s="295" t="s">
        <v>2172</v>
      </c>
      <c r="B475" s="289" t="s">
        <v>2173</v>
      </c>
      <c r="C475" s="83"/>
      <c r="D475" s="294" t="s">
        <v>3246</v>
      </c>
      <c r="E475" s="254" t="s">
        <v>3247</v>
      </c>
      <c r="F475" s="294">
        <v>10</v>
      </c>
      <c r="G475" s="255"/>
    </row>
    <row r="476" spans="1:7" x14ac:dyDescent="0.25">
      <c r="A476" s="295" t="s">
        <v>2724</v>
      </c>
      <c r="B476" s="289" t="s">
        <v>2725</v>
      </c>
      <c r="C476" s="83"/>
      <c r="D476" s="294" t="s">
        <v>3</v>
      </c>
      <c r="E476" s="254" t="s">
        <v>4</v>
      </c>
      <c r="F476" s="294">
        <v>30</v>
      </c>
      <c r="G476" s="255"/>
    </row>
    <row r="477" spans="1:7" x14ac:dyDescent="0.25">
      <c r="A477" s="295" t="s">
        <v>1153</v>
      </c>
      <c r="B477" s="289" t="s">
        <v>1154</v>
      </c>
      <c r="C477" s="83"/>
      <c r="D477" s="294" t="s">
        <v>5</v>
      </c>
      <c r="E477" s="254" t="s">
        <v>6</v>
      </c>
      <c r="F477" s="294">
        <v>30</v>
      </c>
      <c r="G477" s="255"/>
    </row>
    <row r="478" spans="1:7" x14ac:dyDescent="0.25">
      <c r="A478" s="295" t="s">
        <v>1193</v>
      </c>
      <c r="B478" s="289" t="s">
        <v>1194</v>
      </c>
      <c r="C478" s="83"/>
      <c r="D478" s="294" t="s">
        <v>7</v>
      </c>
      <c r="E478" s="254" t="s">
        <v>3711</v>
      </c>
      <c r="F478" s="294">
        <v>30</v>
      </c>
      <c r="G478" s="255"/>
    </row>
    <row r="479" spans="1:7" x14ac:dyDescent="0.25">
      <c r="A479" s="295" t="s">
        <v>3133</v>
      </c>
      <c r="B479" s="289" t="s">
        <v>3134</v>
      </c>
      <c r="C479" s="83"/>
      <c r="D479" s="294" t="s">
        <v>3348</v>
      </c>
      <c r="E479" s="254" t="s">
        <v>3612</v>
      </c>
      <c r="F479" s="294">
        <v>50</v>
      </c>
      <c r="G479" s="255"/>
    </row>
    <row r="480" spans="1:7" x14ac:dyDescent="0.25">
      <c r="A480" s="295" t="s">
        <v>4718</v>
      </c>
      <c r="B480" s="289" t="s">
        <v>4719</v>
      </c>
      <c r="C480" s="83"/>
      <c r="D480" s="294" t="s">
        <v>2664</v>
      </c>
      <c r="E480" s="254" t="s">
        <v>2665</v>
      </c>
      <c r="F480" s="294">
        <v>50</v>
      </c>
      <c r="G480" s="255"/>
    </row>
    <row r="481" spans="1:7" x14ac:dyDescent="0.25">
      <c r="A481" s="295" t="s">
        <v>3621</v>
      </c>
      <c r="B481" s="289" t="s">
        <v>3622</v>
      </c>
      <c r="C481" s="83"/>
      <c r="D481" s="294" t="s">
        <v>2666</v>
      </c>
      <c r="E481" s="254" t="s">
        <v>2667</v>
      </c>
      <c r="F481" s="294">
        <v>50</v>
      </c>
      <c r="G481" s="255"/>
    </row>
    <row r="482" spans="1:7" x14ac:dyDescent="0.25">
      <c r="A482" s="295" t="s">
        <v>5121</v>
      </c>
      <c r="B482" s="289" t="s">
        <v>2342</v>
      </c>
      <c r="C482" s="83"/>
      <c r="D482" s="294" t="s">
        <v>2668</v>
      </c>
      <c r="E482" s="254" t="s">
        <v>2669</v>
      </c>
      <c r="F482" s="294">
        <v>30</v>
      </c>
      <c r="G482" s="255"/>
    </row>
    <row r="483" spans="1:7" x14ac:dyDescent="0.25">
      <c r="A483" s="295" t="s">
        <v>2703</v>
      </c>
      <c r="B483" s="289" t="s">
        <v>2704</v>
      </c>
      <c r="C483" s="83"/>
      <c r="D483" s="294" t="s">
        <v>4601</v>
      </c>
      <c r="E483" s="254" t="s">
        <v>4602</v>
      </c>
      <c r="F483" s="294">
        <v>30</v>
      </c>
      <c r="G483" s="255"/>
    </row>
    <row r="484" spans="1:7" x14ac:dyDescent="0.25">
      <c r="A484" s="295" t="s">
        <v>2059</v>
      </c>
      <c r="B484" s="289" t="s">
        <v>2060</v>
      </c>
      <c r="C484" s="83"/>
      <c r="D484" s="294" t="s">
        <v>2670</v>
      </c>
      <c r="E484" s="254" t="s">
        <v>2671</v>
      </c>
      <c r="F484" s="294">
        <v>30</v>
      </c>
      <c r="G484" s="255"/>
    </row>
    <row r="485" spans="1:7" x14ac:dyDescent="0.25">
      <c r="A485" s="295" t="s">
        <v>1123</v>
      </c>
      <c r="B485" s="289" t="s">
        <v>1124</v>
      </c>
      <c r="C485" s="83"/>
      <c r="D485" s="294" t="s">
        <v>5106</v>
      </c>
      <c r="E485" s="254" t="s">
        <v>5107</v>
      </c>
      <c r="F485" s="294">
        <v>30</v>
      </c>
      <c r="G485" s="255"/>
    </row>
    <row r="486" spans="1:7" x14ac:dyDescent="0.25">
      <c r="A486" s="295" t="s">
        <v>2431</v>
      </c>
      <c r="B486" s="289" t="s">
        <v>2432</v>
      </c>
      <c r="C486" s="83"/>
      <c r="D486" s="294" t="s">
        <v>2663</v>
      </c>
      <c r="E486" s="254" t="s">
        <v>15</v>
      </c>
      <c r="F486" s="294">
        <v>50</v>
      </c>
      <c r="G486" s="255"/>
    </row>
    <row r="487" spans="1:7" x14ac:dyDescent="0.25">
      <c r="A487" s="295" t="s">
        <v>3890</v>
      </c>
      <c r="B487" s="289" t="s">
        <v>3891</v>
      </c>
      <c r="C487" s="83"/>
      <c r="D487" s="294" t="s">
        <v>16</v>
      </c>
      <c r="E487" s="254" t="s">
        <v>2554</v>
      </c>
      <c r="F487" s="294">
        <v>30</v>
      </c>
      <c r="G487" s="255"/>
    </row>
    <row r="488" spans="1:7" x14ac:dyDescent="0.25">
      <c r="A488" s="295" t="s">
        <v>703</v>
      </c>
      <c r="B488" s="289" t="s">
        <v>704</v>
      </c>
      <c r="C488" s="83"/>
      <c r="D488" s="294" t="s">
        <v>17</v>
      </c>
      <c r="E488" s="254" t="s">
        <v>18</v>
      </c>
      <c r="F488" s="294">
        <v>30</v>
      </c>
      <c r="G488" s="255"/>
    </row>
    <row r="489" spans="1:7" x14ac:dyDescent="0.25">
      <c r="A489" s="295" t="s">
        <v>4529</v>
      </c>
      <c r="B489" s="289" t="s">
        <v>4530</v>
      </c>
      <c r="C489" s="83"/>
      <c r="D489" s="294" t="s">
        <v>19</v>
      </c>
      <c r="E489" s="254" t="s">
        <v>20</v>
      </c>
      <c r="F489" s="294">
        <v>30</v>
      </c>
      <c r="G489" s="255"/>
    </row>
    <row r="490" spans="1:7" x14ac:dyDescent="0.25">
      <c r="A490" s="295" t="s">
        <v>4601</v>
      </c>
      <c r="B490" s="289" t="s">
        <v>4602</v>
      </c>
      <c r="C490" s="83"/>
      <c r="D490" s="294" t="s">
        <v>1200</v>
      </c>
      <c r="E490" s="254" t="s">
        <v>1201</v>
      </c>
      <c r="F490" s="294">
        <v>30</v>
      </c>
      <c r="G490" s="255"/>
    </row>
    <row r="491" spans="1:7" x14ac:dyDescent="0.25">
      <c r="A491" s="295" t="s">
        <v>4967</v>
      </c>
      <c r="B491" s="289" t="s">
        <v>4968</v>
      </c>
      <c r="C491" s="83"/>
      <c r="D491" s="294" t="s">
        <v>21</v>
      </c>
      <c r="E491" s="254" t="s">
        <v>22</v>
      </c>
      <c r="F491" s="294">
        <v>30</v>
      </c>
      <c r="G491" s="255"/>
    </row>
    <row r="492" spans="1:7" x14ac:dyDescent="0.25">
      <c r="A492" s="295" t="s">
        <v>1992</v>
      </c>
      <c r="B492" s="289" t="s">
        <v>1993</v>
      </c>
      <c r="C492" s="83"/>
      <c r="D492" s="294" t="s">
        <v>23</v>
      </c>
      <c r="E492" s="254" t="s">
        <v>24</v>
      </c>
      <c r="F492" s="294">
        <v>30</v>
      </c>
      <c r="G492" s="255"/>
    </row>
    <row r="493" spans="1:7" x14ac:dyDescent="0.25">
      <c r="A493" s="295" t="s">
        <v>17</v>
      </c>
      <c r="B493" s="289" t="s">
        <v>18</v>
      </c>
      <c r="C493" s="83"/>
      <c r="D493" s="294" t="s">
        <v>25</v>
      </c>
      <c r="E493" s="254" t="s">
        <v>26</v>
      </c>
      <c r="F493" s="294">
        <v>30</v>
      </c>
      <c r="G493" s="255"/>
    </row>
    <row r="494" spans="1:7" x14ac:dyDescent="0.25">
      <c r="A494" s="295" t="s">
        <v>29</v>
      </c>
      <c r="B494" s="289" t="s">
        <v>30</v>
      </c>
      <c r="C494" s="83"/>
      <c r="D494" s="294" t="s">
        <v>27</v>
      </c>
      <c r="E494" s="254" t="s">
        <v>28</v>
      </c>
      <c r="F494" s="294">
        <v>50</v>
      </c>
      <c r="G494" s="255"/>
    </row>
    <row r="495" spans="1:7" x14ac:dyDescent="0.25">
      <c r="A495" s="295" t="s">
        <v>53</v>
      </c>
      <c r="B495" s="289" t="s">
        <v>54</v>
      </c>
      <c r="C495" s="83"/>
      <c r="D495" s="294" t="s">
        <v>1894</v>
      </c>
      <c r="E495" s="254" t="s">
        <v>1895</v>
      </c>
      <c r="F495" s="294">
        <v>50</v>
      </c>
      <c r="G495" s="255"/>
    </row>
    <row r="496" spans="1:7" x14ac:dyDescent="0.25">
      <c r="A496" s="295" t="s">
        <v>4809</v>
      </c>
      <c r="B496" s="289" t="s">
        <v>4810</v>
      </c>
      <c r="C496" s="83"/>
      <c r="D496" s="294" t="s">
        <v>29</v>
      </c>
      <c r="E496" s="254" t="s">
        <v>30</v>
      </c>
      <c r="F496" s="294">
        <v>30</v>
      </c>
      <c r="G496" s="255"/>
    </row>
    <row r="497" spans="1:7" x14ac:dyDescent="0.25">
      <c r="A497" s="295" t="s">
        <v>2083</v>
      </c>
      <c r="B497" s="289" t="s">
        <v>2084</v>
      </c>
      <c r="C497" s="83"/>
      <c r="D497" s="294" t="s">
        <v>31</v>
      </c>
      <c r="E497" s="254" t="s">
        <v>32</v>
      </c>
      <c r="F497" s="294">
        <v>50</v>
      </c>
      <c r="G497" s="255"/>
    </row>
    <row r="498" spans="1:7" x14ac:dyDescent="0.25">
      <c r="A498" s="295" t="s">
        <v>4218</v>
      </c>
      <c r="B498" s="289" t="s">
        <v>4219</v>
      </c>
      <c r="C498" s="83"/>
      <c r="D498" s="294" t="s">
        <v>33</v>
      </c>
      <c r="E498" s="254" t="s">
        <v>957</v>
      </c>
      <c r="F498" s="294">
        <v>30</v>
      </c>
      <c r="G498" s="255"/>
    </row>
    <row r="499" spans="1:7" x14ac:dyDescent="0.25">
      <c r="A499" s="295" t="s">
        <v>2182</v>
      </c>
      <c r="B499" s="289" t="s">
        <v>2183</v>
      </c>
      <c r="C499" s="83"/>
      <c r="D499" s="294" t="s">
        <v>34</v>
      </c>
      <c r="E499" s="254" t="s">
        <v>35</v>
      </c>
      <c r="F499" s="294">
        <v>30</v>
      </c>
      <c r="G499" s="255"/>
    </row>
    <row r="500" spans="1:7" x14ac:dyDescent="0.25">
      <c r="A500" s="295" t="s">
        <v>3355</v>
      </c>
      <c r="B500" s="289" t="s">
        <v>4634</v>
      </c>
      <c r="C500" s="83"/>
      <c r="D500" s="294" t="s">
        <v>37</v>
      </c>
      <c r="E500" s="254" t="s">
        <v>3913</v>
      </c>
      <c r="F500" s="294">
        <v>30</v>
      </c>
      <c r="G500" s="255"/>
    </row>
    <row r="501" spans="1:7" x14ac:dyDescent="0.25">
      <c r="A501" s="295" t="s">
        <v>4525</v>
      </c>
      <c r="B501" s="289" t="s">
        <v>4526</v>
      </c>
      <c r="C501" s="83"/>
      <c r="D501" s="294" t="s">
        <v>5086</v>
      </c>
      <c r="E501" s="254" t="s">
        <v>5087</v>
      </c>
      <c r="F501" s="294">
        <v>30</v>
      </c>
      <c r="G501" s="255"/>
    </row>
    <row r="502" spans="1:7" x14ac:dyDescent="0.25">
      <c r="A502" s="295" t="s">
        <v>4544</v>
      </c>
      <c r="B502" s="289" t="s">
        <v>4545</v>
      </c>
      <c r="C502" s="83"/>
      <c r="D502" s="294" t="s">
        <v>38</v>
      </c>
      <c r="E502" s="254" t="s">
        <v>39</v>
      </c>
      <c r="F502" s="294">
        <v>30</v>
      </c>
      <c r="G502" s="255"/>
    </row>
    <row r="503" spans="1:7" x14ac:dyDescent="0.25">
      <c r="A503" s="295" t="s">
        <v>1081</v>
      </c>
      <c r="B503" s="289" t="s">
        <v>1082</v>
      </c>
      <c r="C503" s="83"/>
      <c r="D503" s="294" t="s">
        <v>40</v>
      </c>
      <c r="E503" s="254" t="s">
        <v>5010</v>
      </c>
      <c r="F503" s="294">
        <v>50</v>
      </c>
      <c r="G503" s="255"/>
    </row>
    <row r="504" spans="1:7" x14ac:dyDescent="0.25">
      <c r="A504" s="295" t="s">
        <v>4387</v>
      </c>
      <c r="B504" s="289" t="s">
        <v>4386</v>
      </c>
      <c r="C504" s="83"/>
      <c r="D504" s="294" t="s">
        <v>3157</v>
      </c>
      <c r="E504" s="254" t="s">
        <v>3158</v>
      </c>
      <c r="F504" s="294">
        <v>30</v>
      </c>
      <c r="G504" s="255"/>
    </row>
    <row r="505" spans="1:7" x14ac:dyDescent="0.25">
      <c r="A505" s="295" t="s">
        <v>5070</v>
      </c>
      <c r="B505" s="289" t="s">
        <v>5071</v>
      </c>
      <c r="C505" s="83"/>
      <c r="D505" s="294" t="s">
        <v>41</v>
      </c>
      <c r="E505" s="254" t="s">
        <v>42</v>
      </c>
      <c r="F505" s="294">
        <v>30</v>
      </c>
      <c r="G505" s="255"/>
    </row>
    <row r="506" spans="1:7" x14ac:dyDescent="0.25">
      <c r="A506" s="295" t="s">
        <v>4783</v>
      </c>
      <c r="B506" s="289" t="s">
        <v>4784</v>
      </c>
      <c r="C506" s="83"/>
      <c r="D506" s="294" t="s">
        <v>43</v>
      </c>
      <c r="E506" s="254" t="s">
        <v>4385</v>
      </c>
      <c r="F506" s="294">
        <v>30</v>
      </c>
      <c r="G506" s="255"/>
    </row>
    <row r="507" spans="1:7" x14ac:dyDescent="0.25">
      <c r="A507" s="295" t="s">
        <v>4680</v>
      </c>
      <c r="B507" s="289" t="s">
        <v>4681</v>
      </c>
      <c r="C507" s="83"/>
      <c r="D507" s="294" t="s">
        <v>44</v>
      </c>
      <c r="E507" s="254" t="s">
        <v>45</v>
      </c>
      <c r="F507" s="294">
        <v>30</v>
      </c>
      <c r="G507" s="255"/>
    </row>
    <row r="508" spans="1:7" x14ac:dyDescent="0.25">
      <c r="A508" s="295" t="s">
        <v>3736</v>
      </c>
      <c r="B508" s="289" t="s">
        <v>4220</v>
      </c>
      <c r="C508" s="83"/>
      <c r="D508" s="294" t="s">
        <v>3613</v>
      </c>
      <c r="E508" s="254" t="s">
        <v>3614</v>
      </c>
      <c r="F508" s="294">
        <v>30</v>
      </c>
      <c r="G508" s="255"/>
    </row>
    <row r="509" spans="1:7" x14ac:dyDescent="0.25">
      <c r="A509" s="295" t="s">
        <v>4664</v>
      </c>
      <c r="B509" s="289" t="s">
        <v>4665</v>
      </c>
      <c r="C509" s="83"/>
      <c r="D509" s="294" t="s">
        <v>4652</v>
      </c>
      <c r="E509" s="254" t="s">
        <v>4653</v>
      </c>
      <c r="F509" s="294">
        <v>30</v>
      </c>
      <c r="G509" s="255"/>
    </row>
    <row r="510" spans="1:7" x14ac:dyDescent="0.25">
      <c r="A510" s="295" t="s">
        <v>4767</v>
      </c>
      <c r="B510" s="289" t="s">
        <v>5118</v>
      </c>
      <c r="C510" s="83"/>
      <c r="D510" s="294" t="s">
        <v>3299</v>
      </c>
      <c r="E510" s="254" t="s">
        <v>3300</v>
      </c>
      <c r="F510" s="294">
        <v>30</v>
      </c>
      <c r="G510" s="255"/>
    </row>
    <row r="511" spans="1:7" x14ac:dyDescent="0.25">
      <c r="A511" s="295" t="s">
        <v>2088</v>
      </c>
      <c r="B511" s="289" t="s">
        <v>2089</v>
      </c>
      <c r="C511" s="83"/>
      <c r="D511" s="294" t="s">
        <v>46</v>
      </c>
      <c r="E511" s="254" t="s">
        <v>47</v>
      </c>
      <c r="F511" s="294">
        <v>30</v>
      </c>
      <c r="G511" s="255"/>
    </row>
    <row r="512" spans="1:7" x14ac:dyDescent="0.25">
      <c r="A512" s="295" t="s">
        <v>4839</v>
      </c>
      <c r="B512" s="289" t="s">
        <v>3315</v>
      </c>
      <c r="C512" s="83"/>
      <c r="D512" s="294" t="s">
        <v>3865</v>
      </c>
      <c r="E512" s="254" t="s">
        <v>36</v>
      </c>
      <c r="F512" s="294">
        <v>30</v>
      </c>
      <c r="G512" s="255"/>
    </row>
    <row r="513" spans="1:7" x14ac:dyDescent="0.25">
      <c r="A513" s="295" t="s">
        <v>2466</v>
      </c>
      <c r="B513" s="289" t="s">
        <v>2467</v>
      </c>
      <c r="C513" s="83"/>
      <c r="D513" s="294" t="s">
        <v>3355</v>
      </c>
      <c r="E513" s="254" t="s">
        <v>4634</v>
      </c>
      <c r="F513" s="294">
        <v>30</v>
      </c>
      <c r="G513" s="255"/>
    </row>
    <row r="514" spans="1:7" x14ac:dyDescent="0.25">
      <c r="A514" s="295" t="s">
        <v>21</v>
      </c>
      <c r="B514" s="289" t="s">
        <v>22</v>
      </c>
      <c r="C514" s="83"/>
      <c r="D514" s="294" t="s">
        <v>3020</v>
      </c>
      <c r="E514" s="254" t="s">
        <v>3021</v>
      </c>
      <c r="F514" s="294">
        <v>30</v>
      </c>
      <c r="G514" s="255"/>
    </row>
    <row r="515" spans="1:7" x14ac:dyDescent="0.25">
      <c r="A515" s="295" t="s">
        <v>3029</v>
      </c>
      <c r="B515" s="289" t="s">
        <v>4494</v>
      </c>
      <c r="C515" s="83"/>
      <c r="D515" s="294" t="s">
        <v>48</v>
      </c>
      <c r="E515" s="254" t="s">
        <v>272</v>
      </c>
      <c r="F515" s="294">
        <v>30</v>
      </c>
      <c r="G515" s="255"/>
    </row>
    <row r="516" spans="1:7" x14ac:dyDescent="0.25">
      <c r="A516" s="295" t="s">
        <v>3610</v>
      </c>
      <c r="B516" s="289" t="s">
        <v>3611</v>
      </c>
      <c r="C516" s="83"/>
      <c r="D516" s="294" t="s">
        <v>4265</v>
      </c>
      <c r="E516" s="254" t="s">
        <v>4266</v>
      </c>
      <c r="F516" s="294">
        <v>30</v>
      </c>
      <c r="G516" s="255"/>
    </row>
    <row r="517" spans="1:7" x14ac:dyDescent="0.25">
      <c r="A517" s="295" t="s">
        <v>3411</v>
      </c>
      <c r="B517" s="289" t="s">
        <v>3412</v>
      </c>
      <c r="C517" s="83"/>
      <c r="D517" s="294" t="s">
        <v>3411</v>
      </c>
      <c r="E517" s="254" t="s">
        <v>3412</v>
      </c>
      <c r="F517" s="294">
        <v>30</v>
      </c>
      <c r="G517" s="255"/>
    </row>
    <row r="518" spans="1:7" x14ac:dyDescent="0.25">
      <c r="A518" s="295" t="s">
        <v>1990</v>
      </c>
      <c r="B518" s="289" t="s">
        <v>1991</v>
      </c>
      <c r="C518" s="83"/>
      <c r="D518" s="294" t="s">
        <v>1612</v>
      </c>
      <c r="E518" s="254" t="s">
        <v>1613</v>
      </c>
      <c r="F518" s="294">
        <v>30</v>
      </c>
      <c r="G518" s="255"/>
    </row>
    <row r="519" spans="1:7" x14ac:dyDescent="0.25">
      <c r="A519" s="295" t="s">
        <v>4961</v>
      </c>
      <c r="B519" s="289" t="s">
        <v>4962</v>
      </c>
      <c r="C519" s="83"/>
      <c r="D519" s="294" t="s">
        <v>49</v>
      </c>
      <c r="E519" s="254" t="s">
        <v>4396</v>
      </c>
      <c r="F519" s="294">
        <v>30</v>
      </c>
      <c r="G519" s="255"/>
    </row>
    <row r="520" spans="1:7" x14ac:dyDescent="0.25">
      <c r="A520" s="295" t="s">
        <v>3706</v>
      </c>
      <c r="B520" s="289" t="s">
        <v>3707</v>
      </c>
      <c r="C520" s="83"/>
      <c r="D520" s="294" t="s">
        <v>4318</v>
      </c>
      <c r="E520" s="254" t="s">
        <v>4319</v>
      </c>
      <c r="F520" s="294">
        <v>30</v>
      </c>
      <c r="G520" s="255"/>
    </row>
    <row r="521" spans="1:7" x14ac:dyDescent="0.25">
      <c r="A521" s="295" t="s">
        <v>1078</v>
      </c>
      <c r="B521" s="289" t="s">
        <v>1079</v>
      </c>
      <c r="C521" s="83"/>
      <c r="D521" s="294" t="s">
        <v>50</v>
      </c>
      <c r="E521" s="254" t="s">
        <v>51</v>
      </c>
      <c r="F521" s="294">
        <v>30</v>
      </c>
      <c r="G521" s="255"/>
    </row>
    <row r="522" spans="1:7" x14ac:dyDescent="0.25">
      <c r="A522" s="295" t="s">
        <v>1200</v>
      </c>
      <c r="B522" s="289" t="s">
        <v>1201</v>
      </c>
      <c r="C522" s="83"/>
      <c r="D522" s="294" t="s">
        <v>4932</v>
      </c>
      <c r="E522" s="254" t="s">
        <v>4933</v>
      </c>
      <c r="F522" s="294">
        <v>30</v>
      </c>
      <c r="G522" s="255"/>
    </row>
    <row r="523" spans="1:7" x14ac:dyDescent="0.25">
      <c r="A523" s="295" t="s">
        <v>5025</v>
      </c>
      <c r="B523" s="289" t="s">
        <v>5026</v>
      </c>
      <c r="C523" s="83"/>
      <c r="D523" s="294" t="s">
        <v>4387</v>
      </c>
      <c r="E523" s="254" t="s">
        <v>4386</v>
      </c>
      <c r="F523" s="294">
        <v>50</v>
      </c>
      <c r="G523" s="255"/>
    </row>
    <row r="524" spans="1:7" x14ac:dyDescent="0.25">
      <c r="A524" s="295" t="s">
        <v>533</v>
      </c>
      <c r="B524" s="289" t="s">
        <v>534</v>
      </c>
      <c r="C524" s="83"/>
      <c r="D524" s="294" t="s">
        <v>3483</v>
      </c>
      <c r="E524" s="254" t="s">
        <v>3484</v>
      </c>
      <c r="F524" s="294">
        <v>30</v>
      </c>
      <c r="G524" s="255"/>
    </row>
    <row r="525" spans="1:7" x14ac:dyDescent="0.25">
      <c r="A525" s="295" t="s">
        <v>4256</v>
      </c>
      <c r="B525" s="289" t="s">
        <v>4257</v>
      </c>
      <c r="C525" s="83"/>
      <c r="D525" s="294" t="s">
        <v>52</v>
      </c>
      <c r="E525" s="254" t="s">
        <v>3866</v>
      </c>
      <c r="F525" s="294">
        <v>30</v>
      </c>
      <c r="G525" s="255"/>
    </row>
    <row r="526" spans="1:7" x14ac:dyDescent="0.25">
      <c r="A526" s="295" t="s">
        <v>94</v>
      </c>
      <c r="B526" s="289" t="s">
        <v>4591</v>
      </c>
      <c r="C526" s="83"/>
      <c r="D526" s="294" t="s">
        <v>4421</v>
      </c>
      <c r="E526" s="254" t="s">
        <v>4422</v>
      </c>
      <c r="F526" s="294">
        <v>30</v>
      </c>
      <c r="G526" s="255"/>
    </row>
    <row r="527" spans="1:7" x14ac:dyDescent="0.25">
      <c r="A527" s="295" t="s">
        <v>4828</v>
      </c>
      <c r="B527" s="289" t="s">
        <v>4829</v>
      </c>
      <c r="C527" s="83"/>
      <c r="D527" s="294" t="s">
        <v>3615</v>
      </c>
      <c r="E527" s="254" t="s">
        <v>3616</v>
      </c>
      <c r="F527" s="294">
        <v>30</v>
      </c>
      <c r="G527" s="255"/>
    </row>
    <row r="528" spans="1:7" x14ac:dyDescent="0.25">
      <c r="A528" s="295" t="s">
        <v>95</v>
      </c>
      <c r="B528" s="289" t="s">
        <v>96</v>
      </c>
      <c r="C528" s="83"/>
      <c r="D528" s="294" t="s">
        <v>3301</v>
      </c>
      <c r="E528" s="254" t="s">
        <v>3712</v>
      </c>
      <c r="F528" s="294">
        <v>30</v>
      </c>
      <c r="G528" s="255"/>
    </row>
    <row r="529" spans="1:7" x14ac:dyDescent="0.25">
      <c r="A529" s="295" t="s">
        <v>3269</v>
      </c>
      <c r="B529" s="289" t="s">
        <v>3270</v>
      </c>
      <c r="C529" s="83"/>
      <c r="D529" s="294" t="s">
        <v>5108</v>
      </c>
      <c r="E529" s="254" t="s">
        <v>5109</v>
      </c>
      <c r="F529" s="294">
        <v>30</v>
      </c>
      <c r="G529" s="255"/>
    </row>
    <row r="530" spans="1:7" x14ac:dyDescent="0.25">
      <c r="A530" s="295" t="s">
        <v>3867</v>
      </c>
      <c r="B530" s="289" t="s">
        <v>3868</v>
      </c>
      <c r="C530" s="83"/>
      <c r="D530" s="294" t="s">
        <v>3836</v>
      </c>
      <c r="E530" s="254" t="s">
        <v>3837</v>
      </c>
      <c r="F530" s="294">
        <v>30</v>
      </c>
      <c r="G530" s="255"/>
    </row>
    <row r="531" spans="1:7" x14ac:dyDescent="0.25">
      <c r="A531" s="295" t="s">
        <v>3865</v>
      </c>
      <c r="B531" s="289" t="s">
        <v>36</v>
      </c>
      <c r="C531" s="83"/>
      <c r="D531" s="294" t="s">
        <v>3879</v>
      </c>
      <c r="E531" s="254" t="s">
        <v>3880</v>
      </c>
      <c r="F531" s="294">
        <v>30</v>
      </c>
      <c r="G531" s="255"/>
    </row>
    <row r="532" spans="1:7" x14ac:dyDescent="0.25">
      <c r="A532" s="295" t="s">
        <v>4523</v>
      </c>
      <c r="B532" s="289" t="s">
        <v>4581</v>
      </c>
      <c r="C532" s="83"/>
      <c r="D532" s="294" t="s">
        <v>2407</v>
      </c>
      <c r="E532" s="254" t="s">
        <v>3713</v>
      </c>
      <c r="F532" s="294">
        <v>30</v>
      </c>
      <c r="G532" s="255"/>
    </row>
    <row r="533" spans="1:7" x14ac:dyDescent="0.25">
      <c r="A533" s="295" t="s">
        <v>1046</v>
      </c>
      <c r="B533" s="289" t="s">
        <v>1047</v>
      </c>
      <c r="C533" s="83"/>
      <c r="D533" s="294" t="s">
        <v>4805</v>
      </c>
      <c r="E533" s="254" t="s">
        <v>4806</v>
      </c>
      <c r="F533" s="294">
        <v>30</v>
      </c>
      <c r="G533" s="255"/>
    </row>
    <row r="534" spans="1:7" x14ac:dyDescent="0.25">
      <c r="A534" s="295" t="s">
        <v>673</v>
      </c>
      <c r="B534" s="289" t="s">
        <v>4322</v>
      </c>
      <c r="C534" s="83"/>
      <c r="D534" s="294" t="s">
        <v>4087</v>
      </c>
      <c r="E534" s="254" t="s">
        <v>4088</v>
      </c>
      <c r="F534" s="294">
        <v>30</v>
      </c>
      <c r="G534" s="255"/>
    </row>
    <row r="535" spans="1:7" x14ac:dyDescent="0.25">
      <c r="A535" s="295" t="s">
        <v>3894</v>
      </c>
      <c r="B535" s="289" t="s">
        <v>3895</v>
      </c>
      <c r="C535" s="83"/>
      <c r="D535" s="294" t="s">
        <v>3617</v>
      </c>
      <c r="E535" s="254" t="s">
        <v>3618</v>
      </c>
      <c r="F535" s="294">
        <v>30</v>
      </c>
      <c r="G535" s="255"/>
    </row>
    <row r="536" spans="1:7" x14ac:dyDescent="0.25">
      <c r="A536" s="295" t="s">
        <v>4777</v>
      </c>
      <c r="B536" s="289" t="s">
        <v>4778</v>
      </c>
      <c r="C536" s="83"/>
      <c r="D536" s="294" t="s">
        <v>3485</v>
      </c>
      <c r="E536" s="254" t="s">
        <v>3486</v>
      </c>
      <c r="F536" s="294">
        <v>30</v>
      </c>
      <c r="G536" s="255"/>
    </row>
    <row r="537" spans="1:7" x14ac:dyDescent="0.25">
      <c r="A537" s="295" t="s">
        <v>4304</v>
      </c>
      <c r="B537" s="289" t="s">
        <v>4305</v>
      </c>
      <c r="C537" s="83"/>
      <c r="D537" s="294" t="s">
        <v>4267</v>
      </c>
      <c r="E537" s="254" t="s">
        <v>4268</v>
      </c>
      <c r="F537" s="294">
        <v>30</v>
      </c>
      <c r="G537" s="255"/>
    </row>
    <row r="538" spans="1:7" x14ac:dyDescent="0.25">
      <c r="A538" s="295" t="s">
        <v>1443</v>
      </c>
      <c r="B538" s="289" t="s">
        <v>3650</v>
      </c>
      <c r="C538" s="83"/>
      <c r="D538" s="294" t="s">
        <v>4047</v>
      </c>
      <c r="E538" s="254" t="s">
        <v>4048</v>
      </c>
      <c r="F538" s="294">
        <v>30</v>
      </c>
      <c r="G538" s="255"/>
    </row>
    <row r="539" spans="1:7" x14ac:dyDescent="0.25">
      <c r="A539" s="295" t="s">
        <v>4694</v>
      </c>
      <c r="B539" s="289" t="s">
        <v>4695</v>
      </c>
      <c r="C539" s="83"/>
      <c r="D539" s="294" t="s">
        <v>4269</v>
      </c>
      <c r="E539" s="254" t="s">
        <v>4388</v>
      </c>
      <c r="F539" s="294">
        <v>30</v>
      </c>
      <c r="G539" s="255"/>
    </row>
    <row r="540" spans="1:7" x14ac:dyDescent="0.25">
      <c r="A540" s="295" t="s">
        <v>4685</v>
      </c>
      <c r="B540" s="289" t="s">
        <v>4686</v>
      </c>
      <c r="C540" s="83"/>
      <c r="D540" s="294" t="s">
        <v>3854</v>
      </c>
      <c r="E540" s="254" t="s">
        <v>3855</v>
      </c>
      <c r="F540" s="294">
        <v>30</v>
      </c>
      <c r="G540" s="255"/>
    </row>
    <row r="541" spans="1:7" x14ac:dyDescent="0.25">
      <c r="A541" s="295" t="s">
        <v>4393</v>
      </c>
      <c r="B541" s="289" t="s">
        <v>4486</v>
      </c>
      <c r="C541" s="83"/>
      <c r="D541" s="294" t="s">
        <v>5110</v>
      </c>
      <c r="E541" s="254" t="s">
        <v>5111</v>
      </c>
      <c r="F541" s="294">
        <v>30</v>
      </c>
      <c r="G541" s="255"/>
    </row>
    <row r="542" spans="1:7" x14ac:dyDescent="0.25">
      <c r="A542" s="295" t="s">
        <v>3596</v>
      </c>
      <c r="B542" s="289" t="s">
        <v>3597</v>
      </c>
      <c r="C542" s="83"/>
      <c r="D542" s="294" t="s">
        <v>4731</v>
      </c>
      <c r="E542" s="254" t="s">
        <v>4732</v>
      </c>
      <c r="F542" s="294">
        <v>30</v>
      </c>
      <c r="G542" s="255"/>
    </row>
    <row r="543" spans="1:7" x14ac:dyDescent="0.25">
      <c r="A543" s="295" t="s">
        <v>1951</v>
      </c>
      <c r="B543" s="289" t="s">
        <v>1952</v>
      </c>
      <c r="C543" s="83"/>
      <c r="D543" s="294" t="s">
        <v>4214</v>
      </c>
      <c r="E543" s="254" t="s">
        <v>4215</v>
      </c>
      <c r="F543" s="294">
        <v>30</v>
      </c>
      <c r="G543" s="255"/>
    </row>
    <row r="544" spans="1:7" x14ac:dyDescent="0.25">
      <c r="A544" s="295" t="s">
        <v>2596</v>
      </c>
      <c r="B544" s="289" t="s">
        <v>2597</v>
      </c>
      <c r="C544" s="83"/>
      <c r="D544" s="294" t="s">
        <v>4362</v>
      </c>
      <c r="E544" s="254" t="s">
        <v>4363</v>
      </c>
      <c r="F544" s="294">
        <v>30</v>
      </c>
      <c r="G544" s="255"/>
    </row>
    <row r="545" spans="1:7" x14ac:dyDescent="0.25">
      <c r="A545" s="295" t="s">
        <v>3739</v>
      </c>
      <c r="B545" s="289" t="s">
        <v>3740</v>
      </c>
      <c r="C545" s="83"/>
      <c r="D545" s="294" t="s">
        <v>4934</v>
      </c>
      <c r="E545" s="254" t="s">
        <v>4935</v>
      </c>
      <c r="F545" s="294">
        <v>30</v>
      </c>
      <c r="G545" s="255"/>
    </row>
    <row r="546" spans="1:7" x14ac:dyDescent="0.25">
      <c r="A546" s="295" t="s">
        <v>4989</v>
      </c>
      <c r="B546" s="289" t="s">
        <v>4990</v>
      </c>
      <c r="C546" s="83"/>
      <c r="D546" s="294" t="s">
        <v>4389</v>
      </c>
      <c r="E546" s="254" t="s">
        <v>4390</v>
      </c>
      <c r="F546" s="294">
        <v>30</v>
      </c>
      <c r="G546" s="255"/>
    </row>
    <row r="547" spans="1:7" x14ac:dyDescent="0.25">
      <c r="A547" s="295" t="s">
        <v>5068</v>
      </c>
      <c r="B547" s="289" t="s">
        <v>5069</v>
      </c>
      <c r="C547" s="83"/>
      <c r="D547" s="294" t="s">
        <v>5011</v>
      </c>
      <c r="E547" s="254" t="s">
        <v>5012</v>
      </c>
      <c r="F547" s="294">
        <v>30</v>
      </c>
      <c r="G547" s="255"/>
    </row>
    <row r="548" spans="1:7" x14ac:dyDescent="0.25">
      <c r="A548" s="295" t="s">
        <v>5043</v>
      </c>
      <c r="B548" s="289" t="s">
        <v>5044</v>
      </c>
      <c r="C548" s="83"/>
      <c r="D548" s="294" t="s">
        <v>4682</v>
      </c>
      <c r="E548" s="254" t="s">
        <v>4683</v>
      </c>
      <c r="F548" s="294">
        <v>30</v>
      </c>
      <c r="G548" s="255"/>
    </row>
    <row r="549" spans="1:7" x14ac:dyDescent="0.25">
      <c r="A549" s="295" t="s">
        <v>3248</v>
      </c>
      <c r="B549" s="289" t="s">
        <v>3249</v>
      </c>
      <c r="C549" s="83"/>
      <c r="D549" s="294" t="s">
        <v>5112</v>
      </c>
      <c r="E549" s="254" t="s">
        <v>5113</v>
      </c>
      <c r="F549" s="294">
        <v>30</v>
      </c>
      <c r="G549" s="255"/>
    </row>
    <row r="550" spans="1:7" x14ac:dyDescent="0.25">
      <c r="A550" s="295" t="s">
        <v>497</v>
      </c>
      <c r="B550" s="289" t="s">
        <v>498</v>
      </c>
      <c r="C550" s="83"/>
      <c r="D550" s="294" t="s">
        <v>4752</v>
      </c>
      <c r="E550" s="254" t="s">
        <v>4753</v>
      </c>
      <c r="F550" s="294">
        <v>30</v>
      </c>
      <c r="G550" s="255"/>
    </row>
    <row r="551" spans="1:7" x14ac:dyDescent="0.25">
      <c r="A551" s="295">
        <v>97030</v>
      </c>
      <c r="B551" s="289" t="s">
        <v>1799</v>
      </c>
      <c r="C551" s="83"/>
      <c r="D551" s="294" t="s">
        <v>4754</v>
      </c>
      <c r="E551" s="254" t="s">
        <v>4755</v>
      </c>
      <c r="F551" s="294">
        <v>30</v>
      </c>
      <c r="G551" s="255"/>
    </row>
    <row r="552" spans="1:7" x14ac:dyDescent="0.25">
      <c r="A552" s="295">
        <v>97040</v>
      </c>
      <c r="B552" s="289" t="s">
        <v>3293</v>
      </c>
      <c r="C552" s="83"/>
      <c r="D552" s="294" t="s">
        <v>4892</v>
      </c>
      <c r="E552" s="254" t="s">
        <v>4893</v>
      </c>
      <c r="F552" s="294">
        <v>30</v>
      </c>
      <c r="G552" s="255"/>
    </row>
    <row r="553" spans="1:7" x14ac:dyDescent="0.25">
      <c r="A553" s="295" t="s">
        <v>2363</v>
      </c>
      <c r="B553" s="289" t="s">
        <v>2364</v>
      </c>
      <c r="C553" s="83"/>
      <c r="D553" s="294" t="s">
        <v>4423</v>
      </c>
      <c r="E553" s="254" t="s">
        <v>4424</v>
      </c>
      <c r="F553" s="294">
        <v>50</v>
      </c>
      <c r="G553" s="255"/>
    </row>
    <row r="554" spans="1:7" x14ac:dyDescent="0.25">
      <c r="A554" s="295" t="s">
        <v>1395</v>
      </c>
      <c r="B554" s="289" t="s">
        <v>1396</v>
      </c>
      <c r="C554" s="83"/>
      <c r="D554" s="294" t="s">
        <v>53</v>
      </c>
      <c r="E554" s="254" t="s">
        <v>54</v>
      </c>
      <c r="F554" s="294">
        <v>30</v>
      </c>
      <c r="G554" s="255"/>
    </row>
    <row r="555" spans="1:7" x14ac:dyDescent="0.25">
      <c r="A555" s="295" t="s">
        <v>2175</v>
      </c>
      <c r="B555" s="289" t="s">
        <v>2406</v>
      </c>
      <c r="C555" s="83"/>
      <c r="D555" s="294" t="s">
        <v>2718</v>
      </c>
      <c r="E555" s="254" t="s">
        <v>4684</v>
      </c>
      <c r="F555" s="294">
        <v>30</v>
      </c>
      <c r="G555" s="255"/>
    </row>
    <row r="556" spans="1:7" x14ac:dyDescent="0.25">
      <c r="A556" s="295" t="s">
        <v>1393</v>
      </c>
      <c r="B556" s="289" t="s">
        <v>1394</v>
      </c>
      <c r="C556" s="83"/>
      <c r="D556" s="294" t="s">
        <v>2719</v>
      </c>
      <c r="E556" s="254" t="s">
        <v>3413</v>
      </c>
      <c r="F556" s="294">
        <v>30</v>
      </c>
      <c r="G556" s="255"/>
    </row>
    <row r="557" spans="1:7" x14ac:dyDescent="0.25">
      <c r="A557" s="295" t="s">
        <v>1728</v>
      </c>
      <c r="B557" s="289" t="s">
        <v>3408</v>
      </c>
      <c r="C557" s="83"/>
      <c r="D557" s="294" t="s">
        <v>2720</v>
      </c>
      <c r="E557" s="254" t="s">
        <v>2721</v>
      </c>
      <c r="F557" s="294">
        <v>30</v>
      </c>
      <c r="G557" s="255"/>
    </row>
    <row r="558" spans="1:7" x14ac:dyDescent="0.25">
      <c r="A558" s="295" t="s">
        <v>2180</v>
      </c>
      <c r="B558" s="289" t="s">
        <v>2181</v>
      </c>
      <c r="C558" s="83"/>
      <c r="D558" s="294" t="s">
        <v>2722</v>
      </c>
      <c r="E558" s="254" t="s">
        <v>4514</v>
      </c>
      <c r="F558" s="294">
        <v>30</v>
      </c>
      <c r="G558" s="255"/>
    </row>
    <row r="559" spans="1:7" x14ac:dyDescent="0.25">
      <c r="A559" s="295" t="s">
        <v>1732</v>
      </c>
      <c r="B559" s="289" t="s">
        <v>1733</v>
      </c>
      <c r="C559" s="83"/>
      <c r="D559" s="294" t="s">
        <v>4807</v>
      </c>
      <c r="E559" s="254" t="s">
        <v>4808</v>
      </c>
      <c r="F559" s="294">
        <v>30</v>
      </c>
      <c r="G559" s="255"/>
    </row>
    <row r="560" spans="1:7" x14ac:dyDescent="0.25">
      <c r="A560" s="295" t="s">
        <v>3421</v>
      </c>
      <c r="B560" s="289" t="s">
        <v>3422</v>
      </c>
      <c r="C560" s="83"/>
      <c r="D560" s="294" t="s">
        <v>2723</v>
      </c>
      <c r="E560" s="254" t="s">
        <v>3349</v>
      </c>
      <c r="F560" s="294">
        <v>30</v>
      </c>
      <c r="G560" s="255"/>
    </row>
    <row r="561" spans="1:7" x14ac:dyDescent="0.25">
      <c r="A561" s="295" t="s">
        <v>2301</v>
      </c>
      <c r="B561" s="289" t="s">
        <v>4650</v>
      </c>
      <c r="C561" s="83"/>
      <c r="D561" s="294" t="s">
        <v>2724</v>
      </c>
      <c r="E561" s="254" t="s">
        <v>2725</v>
      </c>
      <c r="F561" s="294">
        <v>30</v>
      </c>
      <c r="G561" s="255"/>
    </row>
    <row r="562" spans="1:7" x14ac:dyDescent="0.25">
      <c r="A562" s="295" t="s">
        <v>1101</v>
      </c>
      <c r="B562" s="289" t="s">
        <v>1102</v>
      </c>
      <c r="C562" s="83"/>
      <c r="D562" s="294" t="s">
        <v>2726</v>
      </c>
      <c r="E562" s="254" t="s">
        <v>3273</v>
      </c>
      <c r="F562" s="294">
        <v>30</v>
      </c>
      <c r="G562" s="255"/>
    </row>
    <row r="563" spans="1:7" x14ac:dyDescent="0.25">
      <c r="A563" s="295" t="s">
        <v>2265</v>
      </c>
      <c r="B563" s="289" t="s">
        <v>2266</v>
      </c>
      <c r="C563" s="83"/>
      <c r="D563" s="294" t="s">
        <v>2727</v>
      </c>
      <c r="E563" s="254" t="s">
        <v>2555</v>
      </c>
      <c r="F563" s="294">
        <v>30</v>
      </c>
      <c r="G563" s="255"/>
    </row>
    <row r="564" spans="1:7" x14ac:dyDescent="0.25">
      <c r="A564" s="295" t="s">
        <v>1879</v>
      </c>
      <c r="B564" s="289" t="s">
        <v>1880</v>
      </c>
      <c r="C564" s="83"/>
      <c r="D564" s="294" t="s">
        <v>3350</v>
      </c>
      <c r="E564" s="254" t="s">
        <v>3351</v>
      </c>
      <c r="F564" s="294">
        <v>30</v>
      </c>
      <c r="G564" s="255"/>
    </row>
    <row r="565" spans="1:7" x14ac:dyDescent="0.25">
      <c r="A565" s="295" t="s">
        <v>1877</v>
      </c>
      <c r="B565" s="289" t="s">
        <v>1878</v>
      </c>
      <c r="C565" s="83"/>
      <c r="D565" s="294" t="s">
        <v>2986</v>
      </c>
      <c r="E565" s="254" t="s">
        <v>2987</v>
      </c>
      <c r="F565" s="294">
        <v>30</v>
      </c>
      <c r="G565" s="255"/>
    </row>
    <row r="566" spans="1:7" x14ac:dyDescent="0.25">
      <c r="A566" s="295" t="s">
        <v>2742</v>
      </c>
      <c r="B566" s="289" t="s">
        <v>3416</v>
      </c>
      <c r="C566" s="83"/>
      <c r="D566" s="294" t="s">
        <v>4867</v>
      </c>
      <c r="E566" s="254" t="s">
        <v>4868</v>
      </c>
      <c r="F566" s="294">
        <v>30</v>
      </c>
      <c r="G566" s="255"/>
    </row>
    <row r="567" spans="1:7" x14ac:dyDescent="0.25">
      <c r="A567" s="295" t="s">
        <v>958</v>
      </c>
      <c r="B567" s="289" t="s">
        <v>959</v>
      </c>
      <c r="C567" s="83"/>
      <c r="D567" s="294" t="s">
        <v>4603</v>
      </c>
      <c r="E567" s="254" t="s">
        <v>4604</v>
      </c>
      <c r="F567" s="294">
        <v>30</v>
      </c>
      <c r="G567" s="255"/>
    </row>
    <row r="568" spans="1:7" x14ac:dyDescent="0.25">
      <c r="A568" s="295" t="s">
        <v>918</v>
      </c>
      <c r="B568" s="289" t="s">
        <v>919</v>
      </c>
      <c r="C568" s="83"/>
      <c r="D568" s="294" t="s">
        <v>2988</v>
      </c>
      <c r="E568" s="254" t="s">
        <v>2989</v>
      </c>
      <c r="F568" s="294">
        <v>30</v>
      </c>
      <c r="G568" s="255"/>
    </row>
    <row r="569" spans="1:7" x14ac:dyDescent="0.25">
      <c r="A569" s="295" t="s">
        <v>932</v>
      </c>
      <c r="B569" s="289" t="s">
        <v>933</v>
      </c>
      <c r="C569" s="83"/>
      <c r="D569" s="294" t="s">
        <v>4936</v>
      </c>
      <c r="E569" s="254" t="s">
        <v>4937</v>
      </c>
      <c r="F569" s="294">
        <v>30</v>
      </c>
      <c r="G569" s="255"/>
    </row>
    <row r="570" spans="1:7" x14ac:dyDescent="0.25">
      <c r="A570" s="295" t="s">
        <v>916</v>
      </c>
      <c r="B570" s="289" t="s">
        <v>917</v>
      </c>
      <c r="C570" s="83"/>
      <c r="D570" s="294" t="s">
        <v>2990</v>
      </c>
      <c r="E570" s="254" t="s">
        <v>2991</v>
      </c>
      <c r="F570" s="294">
        <v>30</v>
      </c>
      <c r="G570" s="255"/>
    </row>
    <row r="571" spans="1:7" x14ac:dyDescent="0.25">
      <c r="A571" s="295" t="s">
        <v>2763</v>
      </c>
      <c r="B571" s="289" t="s">
        <v>2282</v>
      </c>
      <c r="C571" s="83"/>
      <c r="D571" s="294" t="s">
        <v>2758</v>
      </c>
      <c r="E571" s="254" t="s">
        <v>3619</v>
      </c>
      <c r="F571" s="294">
        <v>30</v>
      </c>
      <c r="G571" s="255"/>
    </row>
    <row r="572" spans="1:7" x14ac:dyDescent="0.25">
      <c r="A572" s="295" t="s">
        <v>4837</v>
      </c>
      <c r="B572" s="289" t="s">
        <v>4838</v>
      </c>
      <c r="C572" s="83"/>
      <c r="D572" s="294" t="s">
        <v>603</v>
      </c>
      <c r="E572" s="254" t="s">
        <v>604</v>
      </c>
      <c r="F572" s="294">
        <v>30</v>
      </c>
      <c r="G572" s="255"/>
    </row>
    <row r="573" spans="1:7" x14ac:dyDescent="0.25">
      <c r="A573" s="295" t="s">
        <v>2772</v>
      </c>
      <c r="B573" s="289" t="s">
        <v>2773</v>
      </c>
      <c r="C573" s="83"/>
      <c r="D573" s="294" t="s">
        <v>605</v>
      </c>
      <c r="E573" s="254" t="s">
        <v>606</v>
      </c>
      <c r="F573" s="294">
        <v>30</v>
      </c>
      <c r="G573" s="255"/>
    </row>
    <row r="574" spans="1:7" x14ac:dyDescent="0.25">
      <c r="A574" s="295" t="s">
        <v>2437</v>
      </c>
      <c r="B574" s="289" t="s">
        <v>3244</v>
      </c>
      <c r="C574" s="83"/>
      <c r="D574" s="294" t="s">
        <v>607</v>
      </c>
      <c r="E574" s="254" t="s">
        <v>608</v>
      </c>
      <c r="F574" s="294">
        <v>30</v>
      </c>
      <c r="G574" s="255"/>
    </row>
    <row r="575" spans="1:7" x14ac:dyDescent="0.25">
      <c r="A575" s="295" t="s">
        <v>3157</v>
      </c>
      <c r="B575" s="289" t="s">
        <v>3158</v>
      </c>
      <c r="C575" s="83"/>
      <c r="D575" s="294" t="s">
        <v>609</v>
      </c>
      <c r="E575" s="254" t="s">
        <v>610</v>
      </c>
      <c r="F575" s="294">
        <v>30</v>
      </c>
      <c r="G575" s="255"/>
    </row>
    <row r="576" spans="1:7" x14ac:dyDescent="0.25">
      <c r="A576" s="295" t="s">
        <v>1180</v>
      </c>
      <c r="B576" s="289" t="s">
        <v>1181</v>
      </c>
      <c r="C576" s="83"/>
      <c r="D576" s="294" t="s">
        <v>2027</v>
      </c>
      <c r="E576" s="254" t="s">
        <v>1437</v>
      </c>
      <c r="F576" s="294">
        <v>30</v>
      </c>
      <c r="G576" s="255"/>
    </row>
    <row r="577" spans="1:7" x14ac:dyDescent="0.25">
      <c r="A577" s="295" t="s">
        <v>3869</v>
      </c>
      <c r="B577" s="289" t="s">
        <v>3870</v>
      </c>
      <c r="C577" s="83"/>
      <c r="D577" s="294" t="s">
        <v>2028</v>
      </c>
      <c r="E577" s="254" t="s">
        <v>2029</v>
      </c>
      <c r="F577" s="294">
        <v>30</v>
      </c>
      <c r="G577" s="255"/>
    </row>
    <row r="578" spans="1:7" x14ac:dyDescent="0.25">
      <c r="A578" s="295" t="s">
        <v>2365</v>
      </c>
      <c r="B578" s="289" t="s">
        <v>2366</v>
      </c>
      <c r="C578" s="83"/>
      <c r="D578" s="294" t="s">
        <v>2030</v>
      </c>
      <c r="E578" s="254" t="s">
        <v>2031</v>
      </c>
      <c r="F578" s="294">
        <v>30</v>
      </c>
      <c r="G578" s="255"/>
    </row>
    <row r="579" spans="1:7" x14ac:dyDescent="0.25">
      <c r="A579" s="295" t="s">
        <v>5114</v>
      </c>
      <c r="B579" s="289" t="s">
        <v>5115</v>
      </c>
      <c r="C579" s="83"/>
      <c r="D579" s="294" t="s">
        <v>4049</v>
      </c>
      <c r="E579" s="254" t="s">
        <v>4050</v>
      </c>
      <c r="F579" s="294">
        <v>30</v>
      </c>
      <c r="G579" s="255"/>
    </row>
    <row r="580" spans="1:7" x14ac:dyDescent="0.25">
      <c r="A580" s="295" t="s">
        <v>3845</v>
      </c>
      <c r="B580" s="289" t="s">
        <v>5127</v>
      </c>
      <c r="C580" s="83"/>
      <c r="D580" s="294" t="s">
        <v>4397</v>
      </c>
      <c r="E580" s="254" t="s">
        <v>4398</v>
      </c>
      <c r="F580" s="294">
        <v>30</v>
      </c>
      <c r="G580" s="255"/>
    </row>
    <row r="581" spans="1:7" x14ac:dyDescent="0.25">
      <c r="A581" s="295" t="s">
        <v>2683</v>
      </c>
      <c r="B581" s="289" t="s">
        <v>2684</v>
      </c>
      <c r="C581" s="83"/>
      <c r="D581" s="294" t="s">
        <v>4654</v>
      </c>
      <c r="E581" s="254" t="s">
        <v>4655</v>
      </c>
      <c r="F581" s="294">
        <v>30</v>
      </c>
      <c r="G581" s="255"/>
    </row>
    <row r="582" spans="1:7" x14ac:dyDescent="0.25">
      <c r="A582" s="295" t="s">
        <v>2681</v>
      </c>
      <c r="B582" s="289" t="s">
        <v>2682</v>
      </c>
      <c r="C582" s="83"/>
      <c r="D582" s="294" t="s">
        <v>5088</v>
      </c>
      <c r="E582" s="254" t="s">
        <v>5089</v>
      </c>
      <c r="F582" s="294">
        <v>30</v>
      </c>
      <c r="G582" s="255"/>
    </row>
    <row r="583" spans="1:7" x14ac:dyDescent="0.25">
      <c r="A583" s="295" t="s">
        <v>1964</v>
      </c>
      <c r="B583" s="289" t="s">
        <v>4528</v>
      </c>
      <c r="C583" s="83"/>
      <c r="D583" s="294" t="s">
        <v>2042</v>
      </c>
      <c r="E583" s="254" t="s">
        <v>2043</v>
      </c>
      <c r="F583" s="294">
        <v>50</v>
      </c>
      <c r="G583" s="255"/>
    </row>
    <row r="584" spans="1:7" x14ac:dyDescent="0.25">
      <c r="A584" s="295" t="s">
        <v>3662</v>
      </c>
      <c r="B584" s="289" t="s">
        <v>3663</v>
      </c>
      <c r="C584" s="83"/>
      <c r="D584" s="294" t="s">
        <v>2044</v>
      </c>
      <c r="E584" s="254" t="s">
        <v>2045</v>
      </c>
      <c r="F584" s="294">
        <v>50</v>
      </c>
      <c r="G584" s="255"/>
    </row>
    <row r="585" spans="1:7" x14ac:dyDescent="0.25">
      <c r="A585" s="295" t="s">
        <v>3022</v>
      </c>
      <c r="B585" s="289" t="s">
        <v>3023</v>
      </c>
      <c r="C585" s="83"/>
      <c r="D585" s="294" t="s">
        <v>2046</v>
      </c>
      <c r="E585" s="254" t="s">
        <v>4464</v>
      </c>
      <c r="F585" s="294">
        <v>50</v>
      </c>
      <c r="G585" s="255"/>
    </row>
    <row r="586" spans="1:7" x14ac:dyDescent="0.25">
      <c r="A586" s="295" t="s">
        <v>2327</v>
      </c>
      <c r="B586" s="289" t="s">
        <v>2328</v>
      </c>
      <c r="C586" s="83"/>
      <c r="D586" s="294" t="s">
        <v>2047</v>
      </c>
      <c r="E586" s="254" t="s">
        <v>2048</v>
      </c>
      <c r="F586" s="294">
        <v>30</v>
      </c>
      <c r="G586" s="255"/>
    </row>
    <row r="587" spans="1:7" x14ac:dyDescent="0.25">
      <c r="A587" s="295" t="s">
        <v>38</v>
      </c>
      <c r="B587" s="289" t="s">
        <v>39</v>
      </c>
      <c r="C587" s="83"/>
      <c r="D587" s="294" t="s">
        <v>2049</v>
      </c>
      <c r="E587" s="254" t="s">
        <v>2050</v>
      </c>
      <c r="F587" s="294">
        <v>30</v>
      </c>
      <c r="G587" s="255"/>
    </row>
    <row r="588" spans="1:7" x14ac:dyDescent="0.25">
      <c r="A588" s="295" t="s">
        <v>4696</v>
      </c>
      <c r="B588" s="289" t="s">
        <v>4697</v>
      </c>
      <c r="C588" s="83"/>
      <c r="D588" s="294" t="s">
        <v>2051</v>
      </c>
      <c r="E588" s="254" t="s">
        <v>2052</v>
      </c>
      <c r="F588" s="294">
        <v>30</v>
      </c>
      <c r="G588" s="255"/>
    </row>
    <row r="589" spans="1:7" x14ac:dyDescent="0.25">
      <c r="A589" s="295" t="s">
        <v>4682</v>
      </c>
      <c r="B589" s="289" t="s">
        <v>4683</v>
      </c>
      <c r="C589" s="83"/>
      <c r="D589" s="294" t="s">
        <v>2053</v>
      </c>
      <c r="E589" s="254" t="s">
        <v>2054</v>
      </c>
      <c r="F589" s="294">
        <v>30</v>
      </c>
      <c r="G589" s="255"/>
    </row>
    <row r="590" spans="1:7" x14ac:dyDescent="0.25">
      <c r="A590" s="295" t="s">
        <v>4867</v>
      </c>
      <c r="B590" s="289" t="s">
        <v>4868</v>
      </c>
      <c r="C590" s="83"/>
      <c r="D590" s="294" t="s">
        <v>4399</v>
      </c>
      <c r="E590" s="254" t="s">
        <v>4400</v>
      </c>
      <c r="F590" s="294">
        <v>30</v>
      </c>
      <c r="G590" s="255"/>
    </row>
    <row r="591" spans="1:7" x14ac:dyDescent="0.25">
      <c r="A591" s="295" t="s">
        <v>4969</v>
      </c>
      <c r="B591" s="289" t="s">
        <v>4970</v>
      </c>
      <c r="C591" s="83"/>
      <c r="D591" s="294" t="s">
        <v>2055</v>
      </c>
      <c r="E591" s="254" t="s">
        <v>4733</v>
      </c>
      <c r="F591" s="294">
        <v>10</v>
      </c>
      <c r="G591" s="255"/>
    </row>
    <row r="592" spans="1:7" x14ac:dyDescent="0.25">
      <c r="A592" s="295" t="s">
        <v>1178</v>
      </c>
      <c r="B592" s="289" t="s">
        <v>1179</v>
      </c>
      <c r="C592" s="83"/>
      <c r="D592" s="294" t="s">
        <v>2056</v>
      </c>
      <c r="E592" s="254" t="s">
        <v>1006</v>
      </c>
      <c r="F592" s="294">
        <v>70</v>
      </c>
      <c r="G592" s="255"/>
    </row>
    <row r="593" spans="1:7" x14ac:dyDescent="0.25">
      <c r="A593" s="295" t="s">
        <v>2768</v>
      </c>
      <c r="B593" s="289" t="s">
        <v>2769</v>
      </c>
      <c r="C593" s="83"/>
      <c r="D593" s="294" t="s">
        <v>1007</v>
      </c>
      <c r="E593" s="254" t="s">
        <v>1008</v>
      </c>
      <c r="F593" s="294">
        <v>50</v>
      </c>
      <c r="G593" s="255"/>
    </row>
    <row r="594" spans="1:7" x14ac:dyDescent="0.25">
      <c r="A594" s="295" t="s">
        <v>52</v>
      </c>
      <c r="B594" s="289" t="s">
        <v>3866</v>
      </c>
      <c r="C594" s="83"/>
      <c r="D594" s="294" t="s">
        <v>1143</v>
      </c>
      <c r="E594" s="254" t="s">
        <v>1144</v>
      </c>
      <c r="F594" s="294">
        <v>50</v>
      </c>
      <c r="G594" s="255"/>
    </row>
    <row r="595" spans="1:7" x14ac:dyDescent="0.25">
      <c r="A595" s="295" t="s">
        <v>4930</v>
      </c>
      <c r="B595" s="289" t="s">
        <v>4931</v>
      </c>
      <c r="C595" s="83"/>
      <c r="D595" s="294" t="s">
        <v>1145</v>
      </c>
      <c r="E595" s="254" t="s">
        <v>1146</v>
      </c>
      <c r="F595" s="294">
        <v>30</v>
      </c>
      <c r="G595" s="255"/>
    </row>
    <row r="596" spans="1:7" x14ac:dyDescent="0.25">
      <c r="A596" s="295" t="s">
        <v>2685</v>
      </c>
      <c r="B596" s="289" t="s">
        <v>3645</v>
      </c>
      <c r="C596" s="83"/>
      <c r="D596" s="294" t="s">
        <v>1147</v>
      </c>
      <c r="E596" s="254" t="s">
        <v>3387</v>
      </c>
      <c r="F596" s="294">
        <v>30</v>
      </c>
      <c r="G596" s="255"/>
    </row>
    <row r="597" spans="1:7" x14ac:dyDescent="0.25">
      <c r="A597" s="295" t="s">
        <v>2174</v>
      </c>
      <c r="B597" s="289" t="s">
        <v>2405</v>
      </c>
      <c r="C597" s="83"/>
      <c r="D597" s="294" t="s">
        <v>4515</v>
      </c>
      <c r="E597" s="254" t="s">
        <v>4516</v>
      </c>
      <c r="F597" s="294">
        <v>30</v>
      </c>
      <c r="G597" s="255"/>
    </row>
    <row r="598" spans="1:7" x14ac:dyDescent="0.25">
      <c r="A598" s="295" t="s">
        <v>4781</v>
      </c>
      <c r="B598" s="289" t="s">
        <v>4782</v>
      </c>
      <c r="C598" s="83"/>
      <c r="D598" s="294" t="s">
        <v>1149</v>
      </c>
      <c r="E598" s="254" t="s">
        <v>1150</v>
      </c>
      <c r="F598" s="294">
        <v>50</v>
      </c>
      <c r="G598" s="255"/>
    </row>
    <row r="599" spans="1:7" x14ac:dyDescent="0.25">
      <c r="A599" s="295" t="s">
        <v>2351</v>
      </c>
      <c r="B599" s="289" t="s">
        <v>4702</v>
      </c>
      <c r="C599" s="83"/>
      <c r="D599" s="294" t="s">
        <v>1151</v>
      </c>
      <c r="E599" s="254" t="s">
        <v>1152</v>
      </c>
      <c r="F599" s="294">
        <v>30</v>
      </c>
      <c r="G599" s="255"/>
    </row>
    <row r="600" spans="1:7" x14ac:dyDescent="0.25">
      <c r="A600" s="295" t="s">
        <v>2338</v>
      </c>
      <c r="B600" s="289" t="s">
        <v>2339</v>
      </c>
      <c r="C600" s="83"/>
      <c r="D600" s="294" t="s">
        <v>1153</v>
      </c>
      <c r="E600" s="254" t="s">
        <v>1154</v>
      </c>
      <c r="F600" s="294">
        <v>30</v>
      </c>
      <c r="G600" s="255"/>
    </row>
    <row r="601" spans="1:7" x14ac:dyDescent="0.25">
      <c r="A601" s="295" t="s">
        <v>4768</v>
      </c>
      <c r="B601" s="289" t="s">
        <v>4769</v>
      </c>
      <c r="C601" s="83"/>
      <c r="D601" s="294" t="s">
        <v>1155</v>
      </c>
      <c r="E601" s="254" t="s">
        <v>1156</v>
      </c>
      <c r="F601" s="294">
        <v>30</v>
      </c>
      <c r="G601" s="255"/>
    </row>
    <row r="602" spans="1:7" x14ac:dyDescent="0.25">
      <c r="A602" s="295" t="s">
        <v>4779</v>
      </c>
      <c r="B602" s="289" t="s">
        <v>4780</v>
      </c>
      <c r="C602" s="83"/>
      <c r="D602" s="294" t="s">
        <v>1157</v>
      </c>
      <c r="E602" s="254" t="s">
        <v>3620</v>
      </c>
      <c r="F602" s="294">
        <v>30</v>
      </c>
      <c r="G602" s="255"/>
    </row>
    <row r="603" spans="1:7" x14ac:dyDescent="0.25">
      <c r="A603" s="295" t="s">
        <v>507</v>
      </c>
      <c r="B603" s="289" t="s">
        <v>508</v>
      </c>
      <c r="C603" s="83"/>
      <c r="D603" s="294" t="s">
        <v>5114</v>
      </c>
      <c r="E603" s="254" t="s">
        <v>5115</v>
      </c>
      <c r="F603" s="294">
        <v>30</v>
      </c>
      <c r="G603" s="255"/>
    </row>
    <row r="604" spans="1:7" x14ac:dyDescent="0.25">
      <c r="A604" s="295" t="s">
        <v>5078</v>
      </c>
      <c r="B604" s="289" t="s">
        <v>5079</v>
      </c>
      <c r="C604" s="83"/>
      <c r="D604" s="294" t="s">
        <v>1158</v>
      </c>
      <c r="E604" s="254" t="s">
        <v>1159</v>
      </c>
      <c r="F604" s="294">
        <v>40</v>
      </c>
      <c r="G604" s="255"/>
    </row>
    <row r="605" spans="1:7" x14ac:dyDescent="0.25">
      <c r="A605" s="295" t="s">
        <v>499</v>
      </c>
      <c r="B605" s="289" t="s">
        <v>500</v>
      </c>
      <c r="C605" s="83"/>
      <c r="D605" s="294" t="s">
        <v>1160</v>
      </c>
      <c r="E605" s="254" t="s">
        <v>1450</v>
      </c>
      <c r="F605" s="294">
        <v>50</v>
      </c>
      <c r="G605" s="255"/>
    </row>
    <row r="606" spans="1:7" x14ac:dyDescent="0.25">
      <c r="A606" s="295" t="s">
        <v>4750</v>
      </c>
      <c r="B606" s="289" t="s">
        <v>4751</v>
      </c>
      <c r="C606" s="83"/>
      <c r="D606" s="294" t="s">
        <v>1451</v>
      </c>
      <c r="E606" s="254" t="s">
        <v>1452</v>
      </c>
      <c r="F606" s="294">
        <v>30</v>
      </c>
      <c r="G606" s="255"/>
    </row>
    <row r="607" spans="1:7" x14ac:dyDescent="0.25">
      <c r="A607" s="295" t="s">
        <v>4846</v>
      </c>
      <c r="B607" s="289" t="s">
        <v>494</v>
      </c>
      <c r="C607" s="83"/>
      <c r="D607" s="294" t="s">
        <v>1453</v>
      </c>
      <c r="E607" s="254" t="s">
        <v>1454</v>
      </c>
      <c r="F607" s="294">
        <v>30</v>
      </c>
      <c r="G607" s="255"/>
    </row>
    <row r="608" spans="1:7" x14ac:dyDescent="0.25">
      <c r="A608" s="295" t="s">
        <v>3849</v>
      </c>
      <c r="B608" s="289" t="s">
        <v>3850</v>
      </c>
      <c r="C608" s="83"/>
      <c r="D608" s="294" t="s">
        <v>2184</v>
      </c>
      <c r="E608" s="254" t="s">
        <v>2185</v>
      </c>
      <c r="F608" s="294">
        <v>70</v>
      </c>
      <c r="G608" s="255"/>
    </row>
    <row r="609" spans="1:7" x14ac:dyDescent="0.25">
      <c r="A609" s="295" t="s">
        <v>408</v>
      </c>
      <c r="B609" s="289" t="s">
        <v>409</v>
      </c>
      <c r="C609" s="83"/>
      <c r="D609" s="294" t="s">
        <v>2186</v>
      </c>
      <c r="E609" s="254" t="s">
        <v>1208</v>
      </c>
      <c r="F609" s="294">
        <v>50</v>
      </c>
      <c r="G609" s="255"/>
    </row>
    <row r="610" spans="1:7" x14ac:dyDescent="0.25">
      <c r="A610" s="295" t="s">
        <v>2289</v>
      </c>
      <c r="B610" s="289" t="s">
        <v>2290</v>
      </c>
      <c r="C610" s="83"/>
      <c r="D610" s="294" t="s">
        <v>1209</v>
      </c>
      <c r="E610" s="254" t="s">
        <v>1210</v>
      </c>
      <c r="F610" s="294">
        <v>30</v>
      </c>
      <c r="G610" s="255"/>
    </row>
    <row r="611" spans="1:7" x14ac:dyDescent="0.25">
      <c r="A611" s="295" t="s">
        <v>2691</v>
      </c>
      <c r="B611" s="289" t="s">
        <v>2692</v>
      </c>
      <c r="C611" s="83"/>
      <c r="D611" s="294" t="s">
        <v>1211</v>
      </c>
      <c r="E611" s="254" t="s">
        <v>1212</v>
      </c>
      <c r="F611" s="294">
        <v>30</v>
      </c>
      <c r="G611" s="255"/>
    </row>
    <row r="612" spans="1:7" x14ac:dyDescent="0.25">
      <c r="A612" s="295" t="s">
        <v>4692</v>
      </c>
      <c r="B612" s="289" t="s">
        <v>4693</v>
      </c>
      <c r="C612" s="83"/>
      <c r="D612" s="294" t="s">
        <v>4756</v>
      </c>
      <c r="E612" s="254" t="s">
        <v>4757</v>
      </c>
      <c r="F612" s="294">
        <v>30</v>
      </c>
      <c r="G612" s="255"/>
    </row>
    <row r="613" spans="1:7" x14ac:dyDescent="0.25">
      <c r="A613" s="295" t="s">
        <v>4758</v>
      </c>
      <c r="B613" s="289" t="s">
        <v>4759</v>
      </c>
      <c r="C613" s="83"/>
      <c r="D613" s="294" t="s">
        <v>3714</v>
      </c>
      <c r="E613" s="254" t="s">
        <v>1148</v>
      </c>
      <c r="F613" s="294">
        <v>70</v>
      </c>
      <c r="G613" s="255"/>
    </row>
    <row r="614" spans="1:7" x14ac:dyDescent="0.25">
      <c r="A614" s="295" t="s">
        <v>4979</v>
      </c>
      <c r="B614" s="289" t="s">
        <v>4980</v>
      </c>
      <c r="C614" s="83"/>
      <c r="D614" s="294" t="s">
        <v>1213</v>
      </c>
      <c r="E614" s="254" t="s">
        <v>1214</v>
      </c>
      <c r="F614" s="294">
        <v>40</v>
      </c>
      <c r="G614" s="255"/>
    </row>
    <row r="615" spans="1:7" x14ac:dyDescent="0.25">
      <c r="A615" s="295" t="s">
        <v>4420</v>
      </c>
      <c r="B615" s="289" t="s">
        <v>4370</v>
      </c>
      <c r="C615" s="83"/>
      <c r="D615" s="294" t="s">
        <v>1215</v>
      </c>
      <c r="E615" s="254" t="s">
        <v>1216</v>
      </c>
      <c r="F615" s="294">
        <v>50</v>
      </c>
      <c r="G615" s="255"/>
    </row>
    <row r="616" spans="1:7" x14ac:dyDescent="0.25">
      <c r="A616" s="295" t="s">
        <v>1614</v>
      </c>
      <c r="B616" s="289" t="s">
        <v>4851</v>
      </c>
      <c r="C616" s="83"/>
      <c r="D616" s="294" t="s">
        <v>1217</v>
      </c>
      <c r="E616" s="254" t="s">
        <v>1218</v>
      </c>
      <c r="F616" s="294">
        <v>30</v>
      </c>
      <c r="G616" s="255"/>
    </row>
    <row r="617" spans="1:7" x14ac:dyDescent="0.25">
      <c r="A617" s="295" t="s">
        <v>3155</v>
      </c>
      <c r="B617" s="289" t="s">
        <v>3156</v>
      </c>
      <c r="C617" s="83"/>
      <c r="D617" s="294" t="s">
        <v>1219</v>
      </c>
      <c r="E617" s="254" t="s">
        <v>1220</v>
      </c>
      <c r="F617" s="294">
        <v>30</v>
      </c>
      <c r="G617" s="255"/>
    </row>
    <row r="618" spans="1:7" x14ac:dyDescent="0.25">
      <c r="A618" s="295" t="s">
        <v>4493</v>
      </c>
      <c r="B618" s="289" t="s">
        <v>4539</v>
      </c>
      <c r="C618" s="83"/>
      <c r="D618" s="294" t="s">
        <v>1221</v>
      </c>
      <c r="E618" s="254" t="s">
        <v>1222</v>
      </c>
      <c r="F618" s="294">
        <v>50</v>
      </c>
      <c r="G618" s="255"/>
    </row>
    <row r="619" spans="1:7" x14ac:dyDescent="0.25">
      <c r="A619" s="295" t="s">
        <v>4991</v>
      </c>
      <c r="B619" s="289" t="s">
        <v>4992</v>
      </c>
      <c r="C619" s="83"/>
      <c r="D619" s="294" t="s">
        <v>3881</v>
      </c>
      <c r="E619" s="254" t="s">
        <v>3882</v>
      </c>
      <c r="F619" s="294">
        <v>50</v>
      </c>
      <c r="G619" s="255"/>
    </row>
    <row r="620" spans="1:7" x14ac:dyDescent="0.25">
      <c r="A620" s="295" t="s">
        <v>4583</v>
      </c>
      <c r="B620" s="289" t="s">
        <v>4584</v>
      </c>
      <c r="C620" s="83"/>
      <c r="D620" s="294" t="s">
        <v>3883</v>
      </c>
      <c r="E620" s="254" t="s">
        <v>3884</v>
      </c>
      <c r="F620" s="294">
        <v>50</v>
      </c>
      <c r="G620" s="255"/>
    </row>
    <row r="621" spans="1:7" x14ac:dyDescent="0.25">
      <c r="A621" s="295" t="s">
        <v>1976</v>
      </c>
      <c r="B621" s="289" t="s">
        <v>1977</v>
      </c>
      <c r="C621" s="83"/>
      <c r="D621" s="294" t="s">
        <v>671</v>
      </c>
      <c r="E621" s="254" t="s">
        <v>672</v>
      </c>
      <c r="F621" s="294">
        <v>30</v>
      </c>
      <c r="G621" s="255"/>
    </row>
    <row r="622" spans="1:7" x14ac:dyDescent="0.25">
      <c r="A622" s="295" t="s">
        <v>2333</v>
      </c>
      <c r="B622" s="289" t="s">
        <v>2334</v>
      </c>
      <c r="C622" s="83"/>
      <c r="D622" s="294" t="s">
        <v>4078</v>
      </c>
      <c r="E622" s="254" t="s">
        <v>4958</v>
      </c>
      <c r="F622" s="294">
        <v>40</v>
      </c>
      <c r="G622" s="255"/>
    </row>
    <row r="623" spans="1:7" x14ac:dyDescent="0.25">
      <c r="A623" s="295" t="s">
        <v>544</v>
      </c>
      <c r="B623" s="289" t="s">
        <v>545</v>
      </c>
      <c r="C623" s="83"/>
      <c r="D623" s="294" t="s">
        <v>2448</v>
      </c>
      <c r="E623" s="254" t="s">
        <v>2449</v>
      </c>
      <c r="F623" s="294">
        <v>30</v>
      </c>
      <c r="G623" s="255"/>
    </row>
    <row r="624" spans="1:7" x14ac:dyDescent="0.25">
      <c r="A624" s="295" t="s">
        <v>2354</v>
      </c>
      <c r="B624" s="289" t="s">
        <v>4853</v>
      </c>
      <c r="C624" s="83"/>
      <c r="D624" s="294" t="s">
        <v>2450</v>
      </c>
      <c r="E624" s="254" t="s">
        <v>2451</v>
      </c>
      <c r="F624" s="294">
        <v>30</v>
      </c>
      <c r="G624" s="255"/>
    </row>
    <row r="625" spans="1:7" x14ac:dyDescent="0.25">
      <c r="A625" s="295" t="s">
        <v>4947</v>
      </c>
      <c r="B625" s="289" t="s">
        <v>4948</v>
      </c>
      <c r="C625" s="83"/>
      <c r="D625" s="294" t="s">
        <v>2452</v>
      </c>
      <c r="E625" s="254" t="s">
        <v>2453</v>
      </c>
      <c r="F625" s="294">
        <v>30</v>
      </c>
      <c r="G625" s="255"/>
    </row>
    <row r="626" spans="1:7" x14ac:dyDescent="0.25">
      <c r="A626" s="295" t="s">
        <v>4847</v>
      </c>
      <c r="B626" s="289" t="s">
        <v>4848</v>
      </c>
      <c r="C626" s="83"/>
      <c r="D626" s="294" t="s">
        <v>4172</v>
      </c>
      <c r="E626" s="254" t="s">
        <v>4173</v>
      </c>
      <c r="F626" s="294">
        <v>30</v>
      </c>
      <c r="G626" s="255"/>
    </row>
    <row r="627" spans="1:7" x14ac:dyDescent="0.25">
      <c r="A627" s="295" t="s">
        <v>4928</v>
      </c>
      <c r="B627" s="289" t="s">
        <v>4929</v>
      </c>
      <c r="C627" s="83"/>
      <c r="D627" s="294" t="s">
        <v>5116</v>
      </c>
      <c r="E627" s="254" t="s">
        <v>5117</v>
      </c>
      <c r="F627" s="294">
        <v>50</v>
      </c>
      <c r="G627" s="255"/>
    </row>
    <row r="628" spans="1:7" x14ac:dyDescent="0.25">
      <c r="A628" s="295" t="s">
        <v>3638</v>
      </c>
      <c r="B628" s="289" t="s">
        <v>1012</v>
      </c>
      <c r="C628" s="83"/>
      <c r="D628" s="294" t="s">
        <v>2454</v>
      </c>
      <c r="E628" s="254" t="s">
        <v>2455</v>
      </c>
      <c r="F628" s="294">
        <v>30</v>
      </c>
      <c r="G628" s="255"/>
    </row>
    <row r="629" spans="1:7" x14ac:dyDescent="0.25">
      <c r="A629" s="295" t="s">
        <v>237</v>
      </c>
      <c r="B629" s="289" t="s">
        <v>238</v>
      </c>
      <c r="C629" s="83"/>
      <c r="D629" s="294" t="s">
        <v>2456</v>
      </c>
      <c r="E629" s="254" t="s">
        <v>2457</v>
      </c>
      <c r="F629" s="294">
        <v>30</v>
      </c>
      <c r="G629" s="255"/>
    </row>
    <row r="630" spans="1:7" x14ac:dyDescent="0.25">
      <c r="A630" s="295" t="s">
        <v>2435</v>
      </c>
      <c r="B630" s="289" t="s">
        <v>2436</v>
      </c>
      <c r="C630" s="83"/>
      <c r="D630" s="294" t="s">
        <v>4465</v>
      </c>
      <c r="E630" s="254" t="s">
        <v>4466</v>
      </c>
      <c r="F630" s="294">
        <v>30</v>
      </c>
      <c r="G630" s="255"/>
    </row>
    <row r="631" spans="1:7" x14ac:dyDescent="0.25">
      <c r="A631" s="295" t="s">
        <v>4209</v>
      </c>
      <c r="B631" s="289" t="s">
        <v>4210</v>
      </c>
      <c r="C631" s="83"/>
      <c r="D631" s="294" t="s">
        <v>1085</v>
      </c>
      <c r="E631" s="254" t="s">
        <v>1086</v>
      </c>
      <c r="F631" s="294">
        <v>30</v>
      </c>
      <c r="G631" s="255"/>
    </row>
    <row r="632" spans="1:7" x14ac:dyDescent="0.25">
      <c r="A632" s="295" t="s">
        <v>1155</v>
      </c>
      <c r="B632" s="289" t="s">
        <v>1156</v>
      </c>
      <c r="C632" s="83"/>
      <c r="D632" s="294" t="s">
        <v>4763</v>
      </c>
      <c r="E632" s="254" t="s">
        <v>4764</v>
      </c>
      <c r="F632" s="294">
        <v>30</v>
      </c>
      <c r="G632" s="255"/>
    </row>
    <row r="633" spans="1:7" x14ac:dyDescent="0.25">
      <c r="A633" s="295" t="s">
        <v>714</v>
      </c>
      <c r="B633" s="289" t="s">
        <v>715</v>
      </c>
      <c r="C633" s="83"/>
      <c r="D633" s="294" t="s">
        <v>4989</v>
      </c>
      <c r="E633" s="254" t="s">
        <v>4990</v>
      </c>
      <c r="F633" s="294">
        <v>30</v>
      </c>
      <c r="G633" s="255"/>
    </row>
    <row r="634" spans="1:7" x14ac:dyDescent="0.25">
      <c r="A634" s="295" t="s">
        <v>723</v>
      </c>
      <c r="B634" s="289" t="s">
        <v>724</v>
      </c>
      <c r="C634" s="83"/>
      <c r="D634" s="294" t="s">
        <v>1087</v>
      </c>
      <c r="E634" s="254" t="s">
        <v>2408</v>
      </c>
      <c r="F634" s="294">
        <v>50</v>
      </c>
      <c r="G634" s="255"/>
    </row>
    <row r="635" spans="1:7" x14ac:dyDescent="0.25">
      <c r="A635" s="295" t="s">
        <v>551</v>
      </c>
      <c r="B635" s="289" t="s">
        <v>4359</v>
      </c>
      <c r="C635" s="83"/>
      <c r="D635" s="294" t="s">
        <v>1088</v>
      </c>
      <c r="E635" s="254" t="s">
        <v>1089</v>
      </c>
      <c r="F635" s="294">
        <v>30</v>
      </c>
      <c r="G635" s="255"/>
    </row>
    <row r="636" spans="1:7" x14ac:dyDescent="0.25">
      <c r="A636" s="295" t="s">
        <v>2689</v>
      </c>
      <c r="B636" s="289" t="s">
        <v>2690</v>
      </c>
      <c r="C636" s="83"/>
      <c r="D636" s="294" t="s">
        <v>1090</v>
      </c>
      <c r="E636" s="254" t="s">
        <v>1091</v>
      </c>
      <c r="F636" s="294">
        <v>30</v>
      </c>
      <c r="G636" s="255"/>
    </row>
    <row r="637" spans="1:7" x14ac:dyDescent="0.25">
      <c r="A637" s="295">
        <v>35130</v>
      </c>
      <c r="B637" s="289" t="s">
        <v>4646</v>
      </c>
      <c r="C637" s="83"/>
      <c r="D637" s="294" t="s">
        <v>1092</v>
      </c>
      <c r="E637" s="254" t="s">
        <v>1093</v>
      </c>
      <c r="F637" s="294">
        <v>30</v>
      </c>
      <c r="G637" s="255"/>
    </row>
    <row r="638" spans="1:7" x14ac:dyDescent="0.25">
      <c r="A638" s="295" t="s">
        <v>4158</v>
      </c>
      <c r="B638" s="289" t="s">
        <v>4159</v>
      </c>
      <c r="C638" s="83"/>
      <c r="D638" s="294" t="s">
        <v>1094</v>
      </c>
      <c r="E638" s="254" t="s">
        <v>1095</v>
      </c>
      <c r="F638" s="294">
        <v>30</v>
      </c>
      <c r="G638" s="255"/>
    </row>
    <row r="639" spans="1:7" x14ac:dyDescent="0.25">
      <c r="A639" s="295" t="s">
        <v>1157</v>
      </c>
      <c r="B639" s="289" t="s">
        <v>3620</v>
      </c>
      <c r="C639" s="83"/>
      <c r="D639" s="294" t="s">
        <v>1096</v>
      </c>
      <c r="E639" s="254" t="s">
        <v>1097</v>
      </c>
      <c r="F639" s="294">
        <v>70</v>
      </c>
      <c r="G639" s="255"/>
    </row>
    <row r="640" spans="1:7" x14ac:dyDescent="0.25">
      <c r="A640" s="295">
        <v>35090</v>
      </c>
      <c r="B640" s="289" t="s">
        <v>1499</v>
      </c>
      <c r="C640" s="83"/>
      <c r="D640" s="294" t="s">
        <v>1098</v>
      </c>
      <c r="E640" s="254" t="s">
        <v>1099</v>
      </c>
      <c r="F640" s="294">
        <v>30</v>
      </c>
      <c r="G640" s="255"/>
    </row>
    <row r="641" spans="1:7" x14ac:dyDescent="0.25">
      <c r="A641" s="295" t="s">
        <v>2590</v>
      </c>
      <c r="B641" s="289" t="s">
        <v>2591</v>
      </c>
      <c r="C641" s="83"/>
      <c r="D641" s="294" t="s">
        <v>1100</v>
      </c>
      <c r="E641" s="254" t="s">
        <v>1223</v>
      </c>
      <c r="F641" s="294">
        <v>30</v>
      </c>
      <c r="G641" s="255"/>
    </row>
    <row r="642" spans="1:7" x14ac:dyDescent="0.25">
      <c r="A642" s="295" t="s">
        <v>2743</v>
      </c>
      <c r="B642" s="289" t="s">
        <v>4879</v>
      </c>
      <c r="C642" s="83"/>
      <c r="D642" s="294" t="s">
        <v>1101</v>
      </c>
      <c r="E642" s="254" t="s">
        <v>1102</v>
      </c>
      <c r="F642" s="294">
        <v>30</v>
      </c>
      <c r="G642" s="255"/>
    </row>
    <row r="643" spans="1:7" x14ac:dyDescent="0.25">
      <c r="A643" s="295" t="s">
        <v>404</v>
      </c>
      <c r="B643" s="289" t="s">
        <v>405</v>
      </c>
      <c r="C643" s="83"/>
      <c r="D643" s="294" t="s">
        <v>1103</v>
      </c>
      <c r="E643" s="254" t="s">
        <v>1104</v>
      </c>
      <c r="F643" s="294">
        <v>30</v>
      </c>
      <c r="G643" s="255"/>
    </row>
    <row r="644" spans="1:7" x14ac:dyDescent="0.25">
      <c r="A644" s="295" t="s">
        <v>2347</v>
      </c>
      <c r="B644" s="289" t="s">
        <v>2348</v>
      </c>
      <c r="C644" s="83"/>
      <c r="D644" s="294" t="s">
        <v>1078</v>
      </c>
      <c r="E644" s="254" t="s">
        <v>1079</v>
      </c>
      <c r="F644" s="294">
        <v>30</v>
      </c>
      <c r="G644" s="255"/>
    </row>
    <row r="645" spans="1:7" x14ac:dyDescent="0.25">
      <c r="A645" s="295" t="s">
        <v>1672</v>
      </c>
      <c r="B645" s="289" t="s">
        <v>1673</v>
      </c>
      <c r="C645" s="83"/>
      <c r="D645" s="294" t="s">
        <v>3621</v>
      </c>
      <c r="E645" s="254" t="s">
        <v>3622</v>
      </c>
      <c r="F645" s="294">
        <v>30</v>
      </c>
      <c r="G645" s="255"/>
    </row>
    <row r="646" spans="1:7" x14ac:dyDescent="0.25">
      <c r="A646" s="295" t="s">
        <v>4515</v>
      </c>
      <c r="B646" s="289" t="s">
        <v>4516</v>
      </c>
      <c r="C646" s="83"/>
      <c r="D646" s="294" t="s">
        <v>3715</v>
      </c>
      <c r="E646" s="254" t="s">
        <v>3716</v>
      </c>
      <c r="F646" s="294">
        <v>30</v>
      </c>
      <c r="G646" s="255"/>
    </row>
    <row r="647" spans="1:7" x14ac:dyDescent="0.25">
      <c r="A647" s="295" t="s">
        <v>4429</v>
      </c>
      <c r="B647" s="289" t="s">
        <v>4430</v>
      </c>
      <c r="C647" s="83"/>
      <c r="D647" s="294" t="s">
        <v>4685</v>
      </c>
      <c r="E647" s="254" t="s">
        <v>4686</v>
      </c>
      <c r="F647" s="294">
        <v>30</v>
      </c>
      <c r="G647" s="255"/>
    </row>
    <row r="648" spans="1:7" x14ac:dyDescent="0.25">
      <c r="A648" s="295" t="s">
        <v>4536</v>
      </c>
      <c r="B648" s="289" t="s">
        <v>5029</v>
      </c>
      <c r="C648" s="83"/>
      <c r="D648" s="294" t="s">
        <v>3869</v>
      </c>
      <c r="E648" s="254" t="s">
        <v>3870</v>
      </c>
      <c r="F648" s="294">
        <v>30</v>
      </c>
      <c r="G648" s="255"/>
    </row>
    <row r="649" spans="1:7" x14ac:dyDescent="0.25">
      <c r="A649" s="295" t="s">
        <v>3417</v>
      </c>
      <c r="B649" s="289" t="s">
        <v>3418</v>
      </c>
      <c r="C649" s="83"/>
      <c r="D649" s="294" t="s">
        <v>450</v>
      </c>
      <c r="E649" s="254" t="s">
        <v>3623</v>
      </c>
      <c r="F649" s="294">
        <v>10</v>
      </c>
      <c r="G649" s="255"/>
    </row>
    <row r="650" spans="1:7" x14ac:dyDescent="0.25">
      <c r="A650" s="295" t="s">
        <v>4605</v>
      </c>
      <c r="B650" s="289" t="s">
        <v>4606</v>
      </c>
      <c r="C650" s="83"/>
      <c r="D650" s="294" t="s">
        <v>1712</v>
      </c>
      <c r="E650" s="254" t="s">
        <v>1713</v>
      </c>
      <c r="F650" s="294">
        <v>40</v>
      </c>
      <c r="G650" s="255"/>
    </row>
    <row r="651" spans="1:7" x14ac:dyDescent="0.25">
      <c r="A651" s="295" t="s">
        <v>3137</v>
      </c>
      <c r="B651" s="289" t="s">
        <v>3138</v>
      </c>
      <c r="C651" s="83"/>
      <c r="D651" s="294" t="s">
        <v>4270</v>
      </c>
      <c r="E651" s="254" t="s">
        <v>4271</v>
      </c>
      <c r="F651" s="294">
        <v>30</v>
      </c>
      <c r="G651" s="255"/>
    </row>
    <row r="652" spans="1:7" x14ac:dyDescent="0.25">
      <c r="A652" s="295" t="s">
        <v>3580</v>
      </c>
      <c r="B652" s="289" t="s">
        <v>3846</v>
      </c>
      <c r="C652" s="83"/>
      <c r="D652" s="294" t="s">
        <v>3022</v>
      </c>
      <c r="E652" s="254" t="s">
        <v>3023</v>
      </c>
      <c r="F652" s="294">
        <v>40</v>
      </c>
      <c r="G652" s="255"/>
    </row>
    <row r="653" spans="1:7" x14ac:dyDescent="0.25">
      <c r="A653" s="295" t="s">
        <v>3608</v>
      </c>
      <c r="B653" s="289" t="s">
        <v>3609</v>
      </c>
      <c r="C653" s="83"/>
      <c r="D653" s="294" t="s">
        <v>4272</v>
      </c>
      <c r="E653" s="254" t="s">
        <v>4273</v>
      </c>
      <c r="F653" s="294">
        <v>40</v>
      </c>
      <c r="G653" s="255"/>
    </row>
    <row r="654" spans="1:7" x14ac:dyDescent="0.25">
      <c r="A654" s="295" t="s">
        <v>3606</v>
      </c>
      <c r="B654" s="289" t="s">
        <v>3607</v>
      </c>
      <c r="C654" s="83"/>
      <c r="D654" s="294" t="s">
        <v>4274</v>
      </c>
      <c r="E654" s="254" t="s">
        <v>4275</v>
      </c>
      <c r="F654" s="294">
        <v>30</v>
      </c>
      <c r="G654" s="255"/>
    </row>
    <row r="655" spans="1:7" x14ac:dyDescent="0.25">
      <c r="A655" s="295" t="s">
        <v>2707</v>
      </c>
      <c r="B655" s="289" t="s">
        <v>2708</v>
      </c>
      <c r="C655" s="83"/>
      <c r="D655" s="294" t="s">
        <v>2025</v>
      </c>
      <c r="E655" s="254" t="s">
        <v>2026</v>
      </c>
      <c r="F655" s="294">
        <v>30</v>
      </c>
      <c r="G655" s="255"/>
    </row>
    <row r="656" spans="1:7" x14ac:dyDescent="0.25">
      <c r="A656" s="295" t="s">
        <v>4335</v>
      </c>
      <c r="B656" s="289" t="s">
        <v>4336</v>
      </c>
      <c r="C656" s="83"/>
      <c r="D656" s="294" t="s">
        <v>2278</v>
      </c>
      <c r="E656" s="254" t="s">
        <v>2279</v>
      </c>
      <c r="F656" s="294">
        <v>30</v>
      </c>
      <c r="G656" s="255"/>
    </row>
    <row r="657" spans="1:7" x14ac:dyDescent="0.25">
      <c r="A657" s="295" t="s">
        <v>1661</v>
      </c>
      <c r="B657" s="289" t="s">
        <v>4651</v>
      </c>
      <c r="C657" s="83"/>
      <c r="D657" s="294" t="s">
        <v>4276</v>
      </c>
      <c r="E657" s="254" t="s">
        <v>4277</v>
      </c>
      <c r="F657" s="294">
        <v>40</v>
      </c>
      <c r="G657" s="255"/>
    </row>
    <row r="658" spans="1:7" x14ac:dyDescent="0.25">
      <c r="A658" s="295" t="s">
        <v>1612</v>
      </c>
      <c r="B658" s="289" t="s">
        <v>1613</v>
      </c>
      <c r="C658" s="83"/>
      <c r="D658" s="294" t="s">
        <v>4809</v>
      </c>
      <c r="E658" s="254" t="s">
        <v>4810</v>
      </c>
      <c r="F658" s="294">
        <v>30</v>
      </c>
      <c r="G658" s="255"/>
    </row>
    <row r="659" spans="1:7" x14ac:dyDescent="0.25">
      <c r="A659" s="295" t="s">
        <v>5103</v>
      </c>
      <c r="B659" s="289" t="s">
        <v>5104</v>
      </c>
      <c r="C659" s="83"/>
      <c r="D659" s="294" t="s">
        <v>4811</v>
      </c>
      <c r="E659" s="254" t="s">
        <v>4812</v>
      </c>
      <c r="F659" s="294">
        <v>40</v>
      </c>
      <c r="G659" s="255"/>
    </row>
    <row r="660" spans="1:7" x14ac:dyDescent="0.25">
      <c r="A660" s="295" t="s">
        <v>938</v>
      </c>
      <c r="B660" s="289" t="s">
        <v>939</v>
      </c>
      <c r="C660" s="83"/>
      <c r="D660" s="294" t="s">
        <v>4278</v>
      </c>
      <c r="E660" s="254" t="s">
        <v>4279</v>
      </c>
      <c r="F660" s="294">
        <v>40</v>
      </c>
      <c r="G660" s="255"/>
    </row>
    <row r="661" spans="1:7" x14ac:dyDescent="0.25">
      <c r="A661" s="295" t="s">
        <v>3426</v>
      </c>
      <c r="B661" s="289" t="s">
        <v>4949</v>
      </c>
      <c r="C661" s="83"/>
      <c r="D661" s="294" t="s">
        <v>4813</v>
      </c>
      <c r="E661" s="254" t="s">
        <v>4814</v>
      </c>
      <c r="F661" s="294">
        <v>40</v>
      </c>
      <c r="G661" s="255"/>
    </row>
    <row r="662" spans="1:7" x14ac:dyDescent="0.25">
      <c r="A662" s="295" t="s">
        <v>3588</v>
      </c>
      <c r="B662" s="289" t="s">
        <v>4710</v>
      </c>
      <c r="C662" s="83"/>
      <c r="D662" s="294" t="s">
        <v>4280</v>
      </c>
      <c r="E662" s="254" t="s">
        <v>4281</v>
      </c>
      <c r="F662" s="294">
        <v>30</v>
      </c>
      <c r="G662" s="255"/>
    </row>
    <row r="663" spans="1:7" x14ac:dyDescent="0.25">
      <c r="A663" s="295" t="s">
        <v>3643</v>
      </c>
      <c r="B663" s="289" t="s">
        <v>3644</v>
      </c>
      <c r="C663" s="83"/>
      <c r="D663" s="294" t="s">
        <v>4815</v>
      </c>
      <c r="E663" s="254" t="s">
        <v>4816</v>
      </c>
      <c r="F663" s="294">
        <v>40</v>
      </c>
      <c r="G663" s="255"/>
    </row>
    <row r="664" spans="1:7" x14ac:dyDescent="0.25">
      <c r="A664" s="295" t="s">
        <v>3250</v>
      </c>
      <c r="B664" s="289" t="s">
        <v>3750</v>
      </c>
      <c r="C664" s="83"/>
      <c r="D664" s="294" t="s">
        <v>4894</v>
      </c>
      <c r="E664" s="254" t="s">
        <v>4895</v>
      </c>
      <c r="F664" s="294">
        <v>40</v>
      </c>
      <c r="G664" s="255"/>
    </row>
    <row r="665" spans="1:7" x14ac:dyDescent="0.25">
      <c r="A665" s="295" t="s">
        <v>4519</v>
      </c>
      <c r="B665" s="289" t="s">
        <v>4520</v>
      </c>
      <c r="C665" s="83"/>
      <c r="D665" s="294" t="s">
        <v>4282</v>
      </c>
      <c r="E665" s="254" t="s">
        <v>4283</v>
      </c>
      <c r="F665" s="294">
        <v>40</v>
      </c>
      <c r="G665" s="255"/>
    </row>
    <row r="666" spans="1:7" x14ac:dyDescent="0.25">
      <c r="A666" s="295" t="s">
        <v>4803</v>
      </c>
      <c r="B666" s="289" t="s">
        <v>4804</v>
      </c>
      <c r="C666" s="83"/>
      <c r="D666" s="294" t="s">
        <v>4284</v>
      </c>
      <c r="E666" s="254" t="s">
        <v>4285</v>
      </c>
      <c r="F666" s="294">
        <v>30</v>
      </c>
      <c r="G666" s="255"/>
    </row>
    <row r="667" spans="1:7" x14ac:dyDescent="0.25">
      <c r="A667" s="295" t="s">
        <v>1526</v>
      </c>
      <c r="B667" s="289" t="s">
        <v>1527</v>
      </c>
      <c r="C667" s="83"/>
      <c r="D667" s="294" t="s">
        <v>4817</v>
      </c>
      <c r="E667" s="254" t="s">
        <v>4818</v>
      </c>
      <c r="F667" s="294">
        <v>40</v>
      </c>
      <c r="G667" s="255"/>
    </row>
    <row r="668" spans="1:7" x14ac:dyDescent="0.25">
      <c r="A668" s="295" t="s">
        <v>3604</v>
      </c>
      <c r="B668" s="289" t="s">
        <v>3862</v>
      </c>
      <c r="C668" s="83"/>
      <c r="D668" s="294" t="s">
        <v>2280</v>
      </c>
      <c r="E668" s="254" t="s">
        <v>2281</v>
      </c>
      <c r="F668" s="294">
        <v>30</v>
      </c>
      <c r="G668" s="255"/>
    </row>
    <row r="669" spans="1:7" x14ac:dyDescent="0.25">
      <c r="A669" s="295" t="s">
        <v>4512</v>
      </c>
      <c r="B669" s="289" t="s">
        <v>4513</v>
      </c>
      <c r="C669" s="83"/>
      <c r="D669" s="294" t="s">
        <v>1030</v>
      </c>
      <c r="E669" s="254" t="s">
        <v>4467</v>
      </c>
      <c r="F669" s="294">
        <v>30</v>
      </c>
      <c r="G669" s="255"/>
    </row>
    <row r="670" spans="1:7" x14ac:dyDescent="0.25">
      <c r="A670" s="295" t="s">
        <v>1171</v>
      </c>
      <c r="B670" s="289" t="s">
        <v>1172</v>
      </c>
      <c r="C670" s="83"/>
      <c r="D670" s="294" t="s">
        <v>4635</v>
      </c>
      <c r="E670" s="254" t="s">
        <v>4636</v>
      </c>
      <c r="F670" s="294">
        <v>50</v>
      </c>
      <c r="G670" s="255"/>
    </row>
    <row r="671" spans="1:7" x14ac:dyDescent="0.25">
      <c r="A671" s="295" t="s">
        <v>4571</v>
      </c>
      <c r="B671" s="289" t="s">
        <v>4572</v>
      </c>
      <c r="C671" s="83"/>
      <c r="D671" s="294" t="s">
        <v>4286</v>
      </c>
      <c r="E671" s="254" t="s">
        <v>4287</v>
      </c>
      <c r="F671" s="294">
        <v>30</v>
      </c>
      <c r="G671" s="255"/>
    </row>
    <row r="672" spans="1:7" x14ac:dyDescent="0.25">
      <c r="A672" s="295" t="s">
        <v>3233</v>
      </c>
      <c r="B672" s="289" t="s">
        <v>3234</v>
      </c>
      <c r="C672" s="83"/>
      <c r="D672" s="294" t="s">
        <v>4288</v>
      </c>
      <c r="E672" s="254" t="s">
        <v>4289</v>
      </c>
      <c r="F672" s="294">
        <v>30</v>
      </c>
      <c r="G672" s="255"/>
    </row>
    <row r="673" spans="1:7" x14ac:dyDescent="0.25">
      <c r="A673" s="295" t="s">
        <v>3001</v>
      </c>
      <c r="B673" s="289" t="s">
        <v>3002</v>
      </c>
      <c r="C673" s="83"/>
      <c r="D673" s="294" t="s">
        <v>4290</v>
      </c>
      <c r="E673" s="254" t="s">
        <v>4291</v>
      </c>
      <c r="F673" s="294">
        <v>30</v>
      </c>
      <c r="G673" s="255"/>
    </row>
    <row r="674" spans="1:7" x14ac:dyDescent="0.25">
      <c r="A674" s="295" t="s">
        <v>4337</v>
      </c>
      <c r="B674" s="289" t="s">
        <v>4338</v>
      </c>
      <c r="C674" s="83"/>
      <c r="D674" s="294" t="s">
        <v>4292</v>
      </c>
      <c r="E674" s="254" t="s">
        <v>4293</v>
      </c>
      <c r="F674" s="294">
        <v>40</v>
      </c>
      <c r="G674" s="255"/>
    </row>
    <row r="675" spans="1:7" x14ac:dyDescent="0.25">
      <c r="A675" s="295" t="s">
        <v>4892</v>
      </c>
      <c r="B675" s="289" t="s">
        <v>4893</v>
      </c>
      <c r="C675" s="83"/>
      <c r="D675" s="294" t="s">
        <v>4819</v>
      </c>
      <c r="E675" s="254" t="s">
        <v>4820</v>
      </c>
      <c r="F675" s="294">
        <v>30</v>
      </c>
      <c r="G675" s="255"/>
    </row>
    <row r="676" spans="1:7" x14ac:dyDescent="0.25">
      <c r="A676" s="295" t="s">
        <v>4754</v>
      </c>
      <c r="B676" s="289" t="s">
        <v>4755</v>
      </c>
      <c r="C676" s="83"/>
      <c r="D676" s="294" t="s">
        <v>4294</v>
      </c>
      <c r="E676" s="254" t="s">
        <v>4295</v>
      </c>
      <c r="F676" s="294">
        <v>30</v>
      </c>
      <c r="G676" s="255"/>
    </row>
    <row r="677" spans="1:7" x14ac:dyDescent="0.25">
      <c r="A677" s="295" t="s">
        <v>4752</v>
      </c>
      <c r="B677" s="289" t="s">
        <v>4753</v>
      </c>
      <c r="C677" s="83"/>
      <c r="D677" s="294" t="s">
        <v>4821</v>
      </c>
      <c r="E677" s="254" t="s">
        <v>4822</v>
      </c>
      <c r="F677" s="294">
        <v>30</v>
      </c>
      <c r="G677" s="255"/>
    </row>
    <row r="678" spans="1:7" x14ac:dyDescent="0.25">
      <c r="A678" s="295" t="s">
        <v>529</v>
      </c>
      <c r="B678" s="289" t="s">
        <v>530</v>
      </c>
      <c r="C678" s="83"/>
      <c r="D678" s="294" t="s">
        <v>4823</v>
      </c>
      <c r="E678" s="254" t="s">
        <v>4824</v>
      </c>
      <c r="F678" s="294">
        <v>30</v>
      </c>
      <c r="G678" s="255"/>
    </row>
    <row r="679" spans="1:7" x14ac:dyDescent="0.25">
      <c r="A679" s="295" t="s">
        <v>2699</v>
      </c>
      <c r="B679" s="289" t="s">
        <v>2700</v>
      </c>
      <c r="C679" s="83"/>
      <c r="D679" s="294" t="s">
        <v>916</v>
      </c>
      <c r="E679" s="254" t="s">
        <v>917</v>
      </c>
      <c r="F679" s="294">
        <v>70</v>
      </c>
      <c r="G679" s="255"/>
    </row>
    <row r="680" spans="1:7" x14ac:dyDescent="0.25">
      <c r="A680" s="295" t="s">
        <v>3871</v>
      </c>
      <c r="B680" s="289" t="s">
        <v>3872</v>
      </c>
      <c r="C680" s="83"/>
      <c r="D680" s="294" t="s">
        <v>918</v>
      </c>
      <c r="E680" s="254" t="s">
        <v>919</v>
      </c>
      <c r="F680" s="294">
        <v>70</v>
      </c>
      <c r="G680" s="255"/>
    </row>
    <row r="681" spans="1:7" x14ac:dyDescent="0.25">
      <c r="A681" s="295" t="s">
        <v>44</v>
      </c>
      <c r="B681" s="289" t="s">
        <v>45</v>
      </c>
      <c r="C681" s="83"/>
      <c r="D681" s="294" t="s">
        <v>1877</v>
      </c>
      <c r="E681" s="254" t="s">
        <v>1878</v>
      </c>
      <c r="F681" s="294">
        <v>70</v>
      </c>
      <c r="G681" s="255"/>
    </row>
    <row r="682" spans="1:7" x14ac:dyDescent="0.25">
      <c r="A682" s="295" t="s">
        <v>3877</v>
      </c>
      <c r="B682" s="289" t="s">
        <v>4454</v>
      </c>
      <c r="C682" s="83"/>
      <c r="D682" s="294" t="s">
        <v>920</v>
      </c>
      <c r="E682" s="254" t="s">
        <v>921</v>
      </c>
      <c r="F682" s="294">
        <v>50</v>
      </c>
      <c r="G682" s="255"/>
    </row>
    <row r="683" spans="1:7" x14ac:dyDescent="0.25">
      <c r="A683" s="295" t="s">
        <v>2995</v>
      </c>
      <c r="B683" s="289" t="s">
        <v>2996</v>
      </c>
      <c r="C683" s="83"/>
      <c r="D683" s="294" t="s">
        <v>922</v>
      </c>
      <c r="E683" s="254" t="s">
        <v>923</v>
      </c>
      <c r="F683" s="294">
        <v>50</v>
      </c>
      <c r="G683" s="255"/>
    </row>
    <row r="684" spans="1:7" x14ac:dyDescent="0.25">
      <c r="A684" s="295" t="s">
        <v>3586</v>
      </c>
      <c r="B684" s="289" t="s">
        <v>3587</v>
      </c>
      <c r="C684" s="83"/>
      <c r="D684" s="294" t="s">
        <v>924</v>
      </c>
      <c r="E684" s="254" t="s">
        <v>925</v>
      </c>
      <c r="F684" s="294">
        <v>50</v>
      </c>
      <c r="G684" s="255"/>
    </row>
    <row r="685" spans="1:7" x14ac:dyDescent="0.25">
      <c r="A685" s="295" t="s">
        <v>2993</v>
      </c>
      <c r="B685" s="289" t="s">
        <v>2994</v>
      </c>
      <c r="C685" s="83"/>
      <c r="D685" s="294" t="s">
        <v>926</v>
      </c>
      <c r="E685" s="254" t="s">
        <v>927</v>
      </c>
      <c r="F685" s="294">
        <v>50</v>
      </c>
      <c r="G685" s="255"/>
    </row>
    <row r="686" spans="1:7" x14ac:dyDescent="0.25">
      <c r="A686" s="295" t="s">
        <v>2343</v>
      </c>
      <c r="B686" s="289" t="s">
        <v>2344</v>
      </c>
      <c r="C686" s="83"/>
      <c r="D686" s="294" t="s">
        <v>928</v>
      </c>
      <c r="E686" s="254" t="s">
        <v>929</v>
      </c>
      <c r="F686" s="294">
        <v>30</v>
      </c>
      <c r="G686" s="255"/>
    </row>
    <row r="687" spans="1:7" x14ac:dyDescent="0.25">
      <c r="A687" s="295" t="s">
        <v>1857</v>
      </c>
      <c r="B687" s="289" t="s">
        <v>1858</v>
      </c>
      <c r="C687" s="83"/>
      <c r="D687" s="294" t="s">
        <v>930</v>
      </c>
      <c r="E687" s="254" t="s">
        <v>931</v>
      </c>
      <c r="F687" s="294">
        <v>10</v>
      </c>
      <c r="G687" s="255"/>
    </row>
    <row r="688" spans="1:7" x14ac:dyDescent="0.25">
      <c r="A688" s="295" t="s">
        <v>1873</v>
      </c>
      <c r="B688" s="289" t="s">
        <v>1874</v>
      </c>
      <c r="C688" s="83"/>
      <c r="D688" s="294" t="s">
        <v>932</v>
      </c>
      <c r="E688" s="254" t="s">
        <v>933</v>
      </c>
      <c r="F688" s="294">
        <v>70</v>
      </c>
      <c r="G688" s="255"/>
    </row>
    <row r="689" spans="1:7" x14ac:dyDescent="0.25">
      <c r="A689" s="295" t="s">
        <v>667</v>
      </c>
      <c r="B689" s="289" t="s">
        <v>668</v>
      </c>
      <c r="C689" s="83"/>
      <c r="D689" s="294" t="s">
        <v>1879</v>
      </c>
      <c r="E689" s="254" t="s">
        <v>1880</v>
      </c>
      <c r="F689" s="294">
        <v>70</v>
      </c>
      <c r="G689" s="255"/>
    </row>
    <row r="690" spans="1:7" x14ac:dyDescent="0.25">
      <c r="A690" s="295" t="s">
        <v>4399</v>
      </c>
      <c r="B690" s="289" t="s">
        <v>4400</v>
      </c>
      <c r="C690" s="83"/>
      <c r="D690" s="294" t="s">
        <v>958</v>
      </c>
      <c r="E690" s="254" t="s">
        <v>959</v>
      </c>
      <c r="F690" s="294">
        <v>70</v>
      </c>
      <c r="G690" s="255"/>
    </row>
    <row r="691" spans="1:7" x14ac:dyDescent="0.25">
      <c r="A691" s="295" t="s">
        <v>4854</v>
      </c>
      <c r="B691" s="289" t="s">
        <v>4855</v>
      </c>
      <c r="C691" s="83"/>
      <c r="D691" s="294" t="s">
        <v>934</v>
      </c>
      <c r="E691" s="254" t="s">
        <v>3093</v>
      </c>
      <c r="F691" s="294">
        <v>70</v>
      </c>
      <c r="G691" s="255"/>
    </row>
    <row r="692" spans="1:7" x14ac:dyDescent="0.25">
      <c r="A692" s="295" t="s">
        <v>1173</v>
      </c>
      <c r="B692" s="289" t="s">
        <v>1174</v>
      </c>
      <c r="C692" s="83"/>
      <c r="D692" s="294" t="s">
        <v>935</v>
      </c>
      <c r="E692" s="254" t="s">
        <v>936</v>
      </c>
      <c r="F692" s="294">
        <v>30</v>
      </c>
      <c r="G692" s="255"/>
    </row>
    <row r="693" spans="1:7" x14ac:dyDescent="0.25">
      <c r="A693" s="295" t="s">
        <v>1291</v>
      </c>
      <c r="B693" s="289" t="s">
        <v>2298</v>
      </c>
      <c r="C693" s="83"/>
      <c r="D693" s="294" t="s">
        <v>938</v>
      </c>
      <c r="E693" s="254" t="s">
        <v>939</v>
      </c>
      <c r="F693" s="294">
        <v>10</v>
      </c>
      <c r="G693" s="255"/>
    </row>
    <row r="694" spans="1:7" x14ac:dyDescent="0.25">
      <c r="A694" s="295" t="s">
        <v>485</v>
      </c>
      <c r="B694" s="289" t="s">
        <v>486</v>
      </c>
      <c r="C694" s="83"/>
      <c r="D694" s="294" t="s">
        <v>3717</v>
      </c>
      <c r="E694" s="254" t="s">
        <v>3718</v>
      </c>
      <c r="F694" s="294">
        <v>30</v>
      </c>
      <c r="G694" s="255"/>
    </row>
    <row r="695" spans="1:7" x14ac:dyDescent="0.25">
      <c r="A695" s="295" t="s">
        <v>3594</v>
      </c>
      <c r="B695" s="289" t="s">
        <v>3595</v>
      </c>
      <c r="C695" s="83"/>
      <c r="D695" s="294" t="s">
        <v>940</v>
      </c>
      <c r="E695" s="254" t="s">
        <v>941</v>
      </c>
      <c r="F695" s="294">
        <v>70</v>
      </c>
      <c r="G695" s="255"/>
    </row>
    <row r="696" spans="1:7" x14ac:dyDescent="0.25">
      <c r="A696" s="295" t="s">
        <v>3159</v>
      </c>
      <c r="B696" s="289" t="s">
        <v>3624</v>
      </c>
      <c r="C696" s="83"/>
      <c r="D696" s="294" t="s">
        <v>942</v>
      </c>
      <c r="E696" s="254" t="s">
        <v>943</v>
      </c>
      <c r="F696" s="294">
        <v>70</v>
      </c>
      <c r="G696" s="255"/>
    </row>
    <row r="697" spans="1:7" x14ac:dyDescent="0.25">
      <c r="A697" s="295" t="s">
        <v>3406</v>
      </c>
      <c r="B697" s="289" t="s">
        <v>3407</v>
      </c>
      <c r="C697" s="83"/>
      <c r="D697" s="294" t="s">
        <v>3719</v>
      </c>
      <c r="E697" s="254" t="s">
        <v>3720</v>
      </c>
      <c r="F697" s="294">
        <v>70</v>
      </c>
      <c r="G697" s="255"/>
    </row>
    <row r="698" spans="1:7" x14ac:dyDescent="0.25">
      <c r="A698" s="295" t="s">
        <v>3689</v>
      </c>
      <c r="B698" s="289" t="s">
        <v>3690</v>
      </c>
      <c r="C698" s="83"/>
      <c r="D698" s="294" t="s">
        <v>944</v>
      </c>
      <c r="E698" s="254" t="s">
        <v>945</v>
      </c>
      <c r="F698" s="294">
        <v>50</v>
      </c>
      <c r="G698" s="255"/>
    </row>
    <row r="699" spans="1:7" x14ac:dyDescent="0.25">
      <c r="A699" s="295" t="s">
        <v>5124</v>
      </c>
      <c r="B699" s="289" t="s">
        <v>5125</v>
      </c>
      <c r="C699" s="83"/>
      <c r="D699" s="294" t="s">
        <v>946</v>
      </c>
      <c r="E699" s="254" t="s">
        <v>947</v>
      </c>
      <c r="F699" s="294">
        <v>30</v>
      </c>
      <c r="G699" s="255"/>
    </row>
    <row r="700" spans="1:7" x14ac:dyDescent="0.25">
      <c r="A700" s="295" t="s">
        <v>4542</v>
      </c>
      <c r="B700" s="289" t="s">
        <v>4543</v>
      </c>
      <c r="C700" s="83"/>
      <c r="D700" s="294" t="s">
        <v>406</v>
      </c>
      <c r="E700" s="254" t="s">
        <v>407</v>
      </c>
      <c r="F700" s="294">
        <v>30</v>
      </c>
      <c r="G700" s="255"/>
    </row>
    <row r="701" spans="1:7" x14ac:dyDescent="0.25">
      <c r="A701" s="295" t="s">
        <v>406</v>
      </c>
      <c r="B701" s="289" t="s">
        <v>407</v>
      </c>
      <c r="C701" s="83"/>
      <c r="D701" s="294" t="s">
        <v>948</v>
      </c>
      <c r="E701" s="254" t="s">
        <v>949</v>
      </c>
      <c r="F701" s="294">
        <v>70</v>
      </c>
      <c r="G701" s="255"/>
    </row>
    <row r="702" spans="1:7" x14ac:dyDescent="0.25">
      <c r="A702" s="295" t="s">
        <v>4316</v>
      </c>
      <c r="B702" s="289" t="s">
        <v>4317</v>
      </c>
      <c r="C702" s="83"/>
      <c r="D702" s="294" t="s">
        <v>210</v>
      </c>
      <c r="E702" s="254" t="s">
        <v>211</v>
      </c>
      <c r="F702" s="294">
        <v>30</v>
      </c>
      <c r="G702" s="255"/>
    </row>
    <row r="703" spans="1:7" x14ac:dyDescent="0.25">
      <c r="A703" s="295">
        <v>35070</v>
      </c>
      <c r="B703" s="289" t="s">
        <v>2553</v>
      </c>
      <c r="C703" s="83"/>
      <c r="D703" s="294" t="s">
        <v>212</v>
      </c>
      <c r="E703" s="254" t="s">
        <v>213</v>
      </c>
      <c r="F703" s="294">
        <v>30</v>
      </c>
      <c r="G703" s="255"/>
    </row>
    <row r="704" spans="1:7" x14ac:dyDescent="0.25">
      <c r="A704" s="295" t="s">
        <v>5011</v>
      </c>
      <c r="B704" s="289" t="s">
        <v>5012</v>
      </c>
      <c r="C704" s="83"/>
      <c r="D704" s="294" t="s">
        <v>214</v>
      </c>
      <c r="E704" s="254" t="s">
        <v>215</v>
      </c>
      <c r="F704" s="294">
        <v>70</v>
      </c>
      <c r="G704" s="255"/>
    </row>
    <row r="705" spans="1:7" x14ac:dyDescent="0.25">
      <c r="A705" s="295" t="s">
        <v>710</v>
      </c>
      <c r="B705" s="289" t="s">
        <v>711</v>
      </c>
      <c r="C705" s="83"/>
      <c r="D705" s="294" t="s">
        <v>3235</v>
      </c>
      <c r="E705" s="254" t="s">
        <v>3236</v>
      </c>
      <c r="F705" s="294">
        <v>70</v>
      </c>
      <c r="G705" s="255"/>
    </row>
    <row r="706" spans="1:7" x14ac:dyDescent="0.25">
      <c r="A706" s="295" t="s">
        <v>487</v>
      </c>
      <c r="B706" s="289" t="s">
        <v>488</v>
      </c>
      <c r="C706" s="83"/>
      <c r="D706" s="294" t="s">
        <v>4637</v>
      </c>
      <c r="E706" s="254" t="s">
        <v>4638</v>
      </c>
      <c r="F706" s="294">
        <v>70</v>
      </c>
      <c r="G706" s="255"/>
    </row>
    <row r="707" spans="1:7" x14ac:dyDescent="0.25">
      <c r="A707" s="295" t="s">
        <v>1875</v>
      </c>
      <c r="B707" s="289" t="s">
        <v>1876</v>
      </c>
      <c r="C707" s="83"/>
      <c r="D707" s="294" t="s">
        <v>3303</v>
      </c>
      <c r="E707" s="254" t="s">
        <v>3304</v>
      </c>
      <c r="F707" s="294">
        <v>50</v>
      </c>
      <c r="G707" s="255"/>
    </row>
    <row r="708" spans="1:7" x14ac:dyDescent="0.25">
      <c r="A708" s="295" t="s">
        <v>4301</v>
      </c>
      <c r="B708" s="289" t="s">
        <v>4899</v>
      </c>
      <c r="C708" s="83"/>
      <c r="D708" s="294" t="s">
        <v>216</v>
      </c>
      <c r="E708" s="254" t="s">
        <v>217</v>
      </c>
      <c r="F708" s="294">
        <v>70</v>
      </c>
      <c r="G708" s="255"/>
    </row>
    <row r="709" spans="1:7" x14ac:dyDescent="0.25">
      <c r="A709" s="295" t="s">
        <v>3311</v>
      </c>
      <c r="B709" s="289" t="s">
        <v>2087</v>
      </c>
      <c r="C709" s="83"/>
      <c r="D709" s="294" t="s">
        <v>218</v>
      </c>
      <c r="E709" s="254" t="s">
        <v>219</v>
      </c>
      <c r="F709" s="294">
        <v>30</v>
      </c>
      <c r="G709" s="255"/>
    </row>
    <row r="710" spans="1:7" x14ac:dyDescent="0.25">
      <c r="A710" s="295" t="s">
        <v>3352</v>
      </c>
      <c r="B710" s="289" t="s">
        <v>3733</v>
      </c>
      <c r="C710" s="83"/>
      <c r="D710" s="294" t="s">
        <v>221</v>
      </c>
      <c r="E710" s="254" t="s">
        <v>222</v>
      </c>
      <c r="F710" s="294">
        <v>30</v>
      </c>
      <c r="G710" s="255"/>
    </row>
    <row r="711" spans="1:7" x14ac:dyDescent="0.25">
      <c r="A711" s="295" t="s">
        <v>1800</v>
      </c>
      <c r="B711" s="289" t="s">
        <v>4582</v>
      </c>
      <c r="C711" s="83"/>
      <c r="D711" s="294" t="s">
        <v>224</v>
      </c>
      <c r="E711" s="254" t="s">
        <v>225</v>
      </c>
      <c r="F711" s="294">
        <v>50</v>
      </c>
      <c r="G711" s="255"/>
    </row>
    <row r="712" spans="1:7" x14ac:dyDescent="0.25">
      <c r="A712" s="295" t="s">
        <v>516</v>
      </c>
      <c r="B712" s="289" t="s">
        <v>517</v>
      </c>
      <c r="C712" s="83"/>
      <c r="D712" s="294" t="s">
        <v>226</v>
      </c>
      <c r="E712" s="254" t="s">
        <v>4877</v>
      </c>
      <c r="F712" s="294">
        <v>70</v>
      </c>
      <c r="G712" s="255"/>
    </row>
    <row r="713" spans="1:7" x14ac:dyDescent="0.25">
      <c r="A713" s="295" t="s">
        <v>930</v>
      </c>
      <c r="B713" s="289" t="s">
        <v>931</v>
      </c>
      <c r="C713" s="83"/>
      <c r="D713" s="294" t="s">
        <v>227</v>
      </c>
      <c r="E713" s="254" t="s">
        <v>228</v>
      </c>
      <c r="F713" s="294">
        <v>40</v>
      </c>
      <c r="G713" s="255"/>
    </row>
    <row r="714" spans="1:7" x14ac:dyDescent="0.25">
      <c r="A714" s="295" t="s">
        <v>671</v>
      </c>
      <c r="B714" s="289" t="s">
        <v>672</v>
      </c>
      <c r="C714" s="83"/>
      <c r="D714" s="294" t="s">
        <v>229</v>
      </c>
      <c r="E714" s="254" t="s">
        <v>230</v>
      </c>
      <c r="F714" s="294">
        <v>30</v>
      </c>
      <c r="G714" s="255"/>
    </row>
    <row r="715" spans="1:7" x14ac:dyDescent="0.25">
      <c r="A715" s="295" t="s">
        <v>49</v>
      </c>
      <c r="B715" s="289" t="s">
        <v>4396</v>
      </c>
      <c r="C715" s="83"/>
      <c r="D715" s="294" t="s">
        <v>3159</v>
      </c>
      <c r="E715" s="254" t="s">
        <v>3624</v>
      </c>
      <c r="F715" s="294">
        <v>30</v>
      </c>
      <c r="G715" s="255"/>
    </row>
    <row r="716" spans="1:7" x14ac:dyDescent="0.25">
      <c r="A716" s="295" t="s">
        <v>3113</v>
      </c>
      <c r="B716" s="289" t="s">
        <v>4631</v>
      </c>
      <c r="C716" s="83"/>
      <c r="D716" s="294" t="s">
        <v>231</v>
      </c>
      <c r="E716" s="254" t="s">
        <v>232</v>
      </c>
      <c r="F716" s="294">
        <v>40</v>
      </c>
      <c r="G716" s="255"/>
    </row>
    <row r="717" spans="1:7" x14ac:dyDescent="0.25">
      <c r="A717" s="295" t="s">
        <v>4856</v>
      </c>
      <c r="B717" s="289" t="s">
        <v>4857</v>
      </c>
      <c r="C717" s="83"/>
      <c r="D717" s="294" t="s">
        <v>233</v>
      </c>
      <c r="E717" s="254" t="s">
        <v>234</v>
      </c>
      <c r="F717" s="294">
        <v>30</v>
      </c>
      <c r="G717" s="255"/>
    </row>
    <row r="718" spans="1:7" x14ac:dyDescent="0.25">
      <c r="A718" s="295" t="s">
        <v>3583</v>
      </c>
      <c r="B718" s="289" t="s">
        <v>3584</v>
      </c>
      <c r="C718" s="83"/>
      <c r="D718" s="294" t="s">
        <v>235</v>
      </c>
      <c r="E718" s="254" t="s">
        <v>236</v>
      </c>
      <c r="F718" s="294">
        <v>30</v>
      </c>
      <c r="G718" s="255"/>
    </row>
    <row r="719" spans="1:7" x14ac:dyDescent="0.25">
      <c r="A719" s="295" t="s">
        <v>4896</v>
      </c>
      <c r="B719" s="289" t="s">
        <v>4971</v>
      </c>
      <c r="C719" s="83"/>
      <c r="D719" s="294" t="s">
        <v>237</v>
      </c>
      <c r="E719" s="254" t="s">
        <v>238</v>
      </c>
      <c r="F719" s="294">
        <v>30</v>
      </c>
      <c r="G719" s="255"/>
    </row>
    <row r="720" spans="1:7" x14ac:dyDescent="0.25">
      <c r="A720" s="295" t="s">
        <v>4756</v>
      </c>
      <c r="B720" s="289" t="s">
        <v>4757</v>
      </c>
      <c r="C720" s="83"/>
      <c r="D720" s="294" t="s">
        <v>3414</v>
      </c>
      <c r="E720" s="254" t="s">
        <v>3415</v>
      </c>
      <c r="F720" s="294">
        <v>30</v>
      </c>
      <c r="G720" s="255"/>
    </row>
    <row r="721" spans="1:7" x14ac:dyDescent="0.25">
      <c r="A721" s="295" t="s">
        <v>5106</v>
      </c>
      <c r="B721" s="289" t="s">
        <v>5107</v>
      </c>
      <c r="C721" s="83"/>
      <c r="D721" s="294" t="s">
        <v>239</v>
      </c>
      <c r="E721" s="254" t="s">
        <v>240</v>
      </c>
      <c r="F721" s="294">
        <v>70</v>
      </c>
      <c r="G721" s="255"/>
    </row>
    <row r="722" spans="1:7" x14ac:dyDescent="0.25">
      <c r="A722" s="295" t="s">
        <v>1408</v>
      </c>
      <c r="B722" s="289" t="s">
        <v>4852</v>
      </c>
      <c r="C722" s="83"/>
      <c r="D722" s="294" t="s">
        <v>241</v>
      </c>
      <c r="E722" s="254" t="s">
        <v>242</v>
      </c>
      <c r="F722" s="294">
        <v>50</v>
      </c>
      <c r="G722" s="255"/>
    </row>
    <row r="723" spans="1:7" x14ac:dyDescent="0.25">
      <c r="A723" s="295" t="s">
        <v>554</v>
      </c>
      <c r="B723" s="289" t="s">
        <v>3384</v>
      </c>
      <c r="C723" s="83"/>
      <c r="D723" s="294" t="s">
        <v>243</v>
      </c>
      <c r="E723" s="254" t="s">
        <v>244</v>
      </c>
      <c r="F723" s="294">
        <v>70</v>
      </c>
      <c r="G723" s="255"/>
    </row>
    <row r="724" spans="1:7" x14ac:dyDescent="0.25">
      <c r="A724" s="295" t="s">
        <v>4906</v>
      </c>
      <c r="B724" s="289" t="s">
        <v>4907</v>
      </c>
      <c r="C724" s="83"/>
      <c r="D724" s="294" t="s">
        <v>245</v>
      </c>
      <c r="E724" s="254" t="s">
        <v>246</v>
      </c>
      <c r="F724" s="294">
        <v>40</v>
      </c>
      <c r="G724" s="255"/>
    </row>
    <row r="725" spans="1:7" x14ac:dyDescent="0.25">
      <c r="A725" s="295" t="s">
        <v>2310</v>
      </c>
      <c r="B725" s="289" t="s">
        <v>2311</v>
      </c>
      <c r="C725" s="83"/>
      <c r="D725" s="294" t="s">
        <v>247</v>
      </c>
      <c r="E725" s="254" t="s">
        <v>248</v>
      </c>
      <c r="F725" s="294">
        <v>30</v>
      </c>
      <c r="G725" s="255"/>
    </row>
    <row r="726" spans="1:7" x14ac:dyDescent="0.25">
      <c r="A726" s="295" t="s">
        <v>518</v>
      </c>
      <c r="B726" s="289" t="s">
        <v>519</v>
      </c>
      <c r="C726" s="83"/>
      <c r="D726" s="294" t="s">
        <v>249</v>
      </c>
      <c r="E726" s="254" t="s">
        <v>250</v>
      </c>
      <c r="F726" s="294">
        <v>30</v>
      </c>
      <c r="G726" s="255"/>
    </row>
    <row r="727" spans="1:7" x14ac:dyDescent="0.25">
      <c r="A727" s="295" t="s">
        <v>3097</v>
      </c>
      <c r="B727" s="289" t="s">
        <v>1950</v>
      </c>
      <c r="C727" s="83"/>
      <c r="D727" s="294" t="s">
        <v>1614</v>
      </c>
      <c r="E727" s="254" t="s">
        <v>4851</v>
      </c>
      <c r="F727" s="294">
        <v>30</v>
      </c>
      <c r="G727" s="255"/>
    </row>
    <row r="728" spans="1:7" x14ac:dyDescent="0.25">
      <c r="A728" s="295" t="s">
        <v>4589</v>
      </c>
      <c r="B728" s="289" t="s">
        <v>4590</v>
      </c>
      <c r="C728" s="83"/>
      <c r="D728" s="294" t="s">
        <v>4160</v>
      </c>
      <c r="E728" s="254" t="s">
        <v>4161</v>
      </c>
      <c r="F728" s="294">
        <v>30</v>
      </c>
      <c r="G728" s="255"/>
    </row>
    <row r="729" spans="1:7" x14ac:dyDescent="0.25">
      <c r="A729" s="295" t="s">
        <v>2192</v>
      </c>
      <c r="B729" s="289" t="s">
        <v>2193</v>
      </c>
      <c r="C729" s="83"/>
      <c r="D729" s="294" t="s">
        <v>252</v>
      </c>
      <c r="E729" s="254" t="s">
        <v>253</v>
      </c>
      <c r="F729" s="294">
        <v>70</v>
      </c>
      <c r="G729" s="255"/>
    </row>
    <row r="730" spans="1:7" x14ac:dyDescent="0.25">
      <c r="A730" s="295" t="s">
        <v>4203</v>
      </c>
      <c r="B730" s="289" t="s">
        <v>4204</v>
      </c>
      <c r="C730" s="83"/>
      <c r="D730" s="294" t="s">
        <v>254</v>
      </c>
      <c r="E730" s="254" t="s">
        <v>2729</v>
      </c>
      <c r="F730" s="294">
        <v>70</v>
      </c>
      <c r="G730" s="255"/>
    </row>
    <row r="731" spans="1:7" x14ac:dyDescent="0.25">
      <c r="A731" s="295" t="s">
        <v>4235</v>
      </c>
      <c r="B731" s="289" t="s">
        <v>4236</v>
      </c>
      <c r="C731" s="83"/>
      <c r="D731" s="294" t="s">
        <v>2730</v>
      </c>
      <c r="E731" s="254" t="s">
        <v>2731</v>
      </c>
      <c r="F731" s="294">
        <v>70</v>
      </c>
      <c r="G731" s="255"/>
    </row>
    <row r="732" spans="1:7" x14ac:dyDescent="0.25">
      <c r="A732" s="295" t="s">
        <v>3255</v>
      </c>
      <c r="B732" s="289" t="s">
        <v>3256</v>
      </c>
      <c r="C732" s="83"/>
      <c r="D732" s="294" t="s">
        <v>2732</v>
      </c>
      <c r="E732" s="254" t="s">
        <v>2733</v>
      </c>
      <c r="F732" s="294">
        <v>70</v>
      </c>
      <c r="G732" s="255"/>
    </row>
    <row r="733" spans="1:7" x14ac:dyDescent="0.25">
      <c r="A733" s="295" t="s">
        <v>2701</v>
      </c>
      <c r="B733" s="289" t="s">
        <v>2702</v>
      </c>
      <c r="C733" s="83"/>
      <c r="D733" s="294" t="s">
        <v>2734</v>
      </c>
      <c r="E733" s="254" t="s">
        <v>2735</v>
      </c>
      <c r="F733" s="294">
        <v>30</v>
      </c>
      <c r="G733" s="255"/>
    </row>
    <row r="734" spans="1:7" x14ac:dyDescent="0.25">
      <c r="A734" s="295" t="s">
        <v>2010</v>
      </c>
      <c r="B734" s="289" t="s">
        <v>418</v>
      </c>
      <c r="C734" s="83"/>
      <c r="D734" s="294" t="s">
        <v>89</v>
      </c>
      <c r="E734" s="254" t="s">
        <v>90</v>
      </c>
      <c r="F734" s="294">
        <v>30</v>
      </c>
      <c r="G734" s="255"/>
    </row>
    <row r="735" spans="1:7" x14ac:dyDescent="0.25">
      <c r="A735" s="295" t="s">
        <v>3271</v>
      </c>
      <c r="B735" s="289" t="s">
        <v>4451</v>
      </c>
      <c r="C735" s="83"/>
      <c r="D735" s="294" t="s">
        <v>4568</v>
      </c>
      <c r="E735" s="254" t="s">
        <v>4569</v>
      </c>
      <c r="F735" s="294">
        <v>30</v>
      </c>
      <c r="G735" s="255"/>
    </row>
    <row r="736" spans="1:7" x14ac:dyDescent="0.25">
      <c r="A736" s="295" t="s">
        <v>3578</v>
      </c>
      <c r="B736" s="289" t="s">
        <v>3579</v>
      </c>
      <c r="C736" s="83"/>
      <c r="D736" s="294" t="s">
        <v>2736</v>
      </c>
      <c r="E736" s="254" t="s">
        <v>2737</v>
      </c>
      <c r="F736" s="294">
        <v>70</v>
      </c>
      <c r="G736" s="255"/>
    </row>
    <row r="737" spans="1:7" x14ac:dyDescent="0.25">
      <c r="A737" s="295" t="s">
        <v>89</v>
      </c>
      <c r="B737" s="289" t="s">
        <v>90</v>
      </c>
      <c r="C737" s="83"/>
      <c r="D737" s="294" t="s">
        <v>2738</v>
      </c>
      <c r="E737" s="254" t="s">
        <v>2739</v>
      </c>
      <c r="F737" s="294">
        <v>60</v>
      </c>
      <c r="G737" s="255"/>
    </row>
    <row r="738" spans="1:7" x14ac:dyDescent="0.25">
      <c r="A738" s="295" t="s">
        <v>3317</v>
      </c>
      <c r="B738" s="289" t="s">
        <v>3318</v>
      </c>
      <c r="C738" s="83"/>
      <c r="D738" s="294" t="s">
        <v>2740</v>
      </c>
      <c r="E738" s="254" t="s">
        <v>2741</v>
      </c>
      <c r="F738" s="294">
        <v>60</v>
      </c>
      <c r="G738" s="255"/>
    </row>
    <row r="739" spans="1:7" x14ac:dyDescent="0.25">
      <c r="A739" s="295" t="s">
        <v>2744</v>
      </c>
      <c r="B739" s="289" t="s">
        <v>2745</v>
      </c>
      <c r="C739" s="83"/>
      <c r="D739" s="294" t="s">
        <v>2742</v>
      </c>
      <c r="E739" s="254" t="s">
        <v>3416</v>
      </c>
      <c r="F739" s="294">
        <v>70</v>
      </c>
      <c r="G739" s="255"/>
    </row>
    <row r="740" spans="1:7" x14ac:dyDescent="0.25">
      <c r="A740" s="295" t="s">
        <v>1862</v>
      </c>
      <c r="B740" s="289" t="s">
        <v>4476</v>
      </c>
      <c r="C740" s="83"/>
      <c r="D740" s="294" t="s">
        <v>960</v>
      </c>
      <c r="E740" s="254" t="s">
        <v>961</v>
      </c>
      <c r="F740" s="294">
        <v>70</v>
      </c>
      <c r="G740" s="255"/>
    </row>
    <row r="741" spans="1:7" x14ac:dyDescent="0.25">
      <c r="A741" s="295" t="s">
        <v>2992</v>
      </c>
      <c r="B741" s="289" t="s">
        <v>4449</v>
      </c>
      <c r="C741" s="83"/>
      <c r="D741" s="294" t="s">
        <v>3265</v>
      </c>
      <c r="E741" s="254" t="s">
        <v>3266</v>
      </c>
      <c r="F741" s="294">
        <v>70</v>
      </c>
      <c r="G741" s="255"/>
    </row>
    <row r="742" spans="1:7" x14ac:dyDescent="0.25">
      <c r="A742" s="295" t="s">
        <v>1076</v>
      </c>
      <c r="B742" s="289" t="s">
        <v>1077</v>
      </c>
      <c r="C742" s="83"/>
      <c r="D742" s="294" t="s">
        <v>2598</v>
      </c>
      <c r="E742" s="254" t="s">
        <v>2599</v>
      </c>
      <c r="F742" s="294">
        <v>70</v>
      </c>
      <c r="G742" s="255"/>
    </row>
    <row r="743" spans="1:7" x14ac:dyDescent="0.25">
      <c r="A743" s="295" t="s">
        <v>1129</v>
      </c>
      <c r="B743" s="289" t="s">
        <v>2283</v>
      </c>
      <c r="C743" s="83"/>
      <c r="D743" s="294" t="s">
        <v>2600</v>
      </c>
      <c r="E743" s="254" t="s">
        <v>2601</v>
      </c>
      <c r="F743" s="294">
        <v>50</v>
      </c>
      <c r="G743" s="255"/>
    </row>
    <row r="744" spans="1:7" x14ac:dyDescent="0.25">
      <c r="A744" s="295" t="s">
        <v>2587</v>
      </c>
      <c r="B744" s="289" t="s">
        <v>2588</v>
      </c>
      <c r="C744" s="83"/>
      <c r="D744" s="294" t="s">
        <v>3001</v>
      </c>
      <c r="E744" s="254" t="s">
        <v>3002</v>
      </c>
      <c r="F744" s="294">
        <v>30</v>
      </c>
      <c r="G744" s="255"/>
    </row>
    <row r="745" spans="1:7" x14ac:dyDescent="0.25">
      <c r="A745" s="295" t="s">
        <v>3253</v>
      </c>
      <c r="B745" s="289" t="s">
        <v>3254</v>
      </c>
      <c r="C745" s="83"/>
      <c r="D745" s="294" t="s">
        <v>2603</v>
      </c>
      <c r="E745" s="254" t="s">
        <v>2604</v>
      </c>
      <c r="F745" s="294">
        <v>60</v>
      </c>
      <c r="G745" s="255"/>
    </row>
    <row r="746" spans="1:7" x14ac:dyDescent="0.25">
      <c r="A746" s="295" t="s">
        <v>3003</v>
      </c>
      <c r="B746" s="289" t="s">
        <v>3004</v>
      </c>
      <c r="C746" s="83"/>
      <c r="D746" s="294" t="s">
        <v>2605</v>
      </c>
      <c r="E746" s="254" t="s">
        <v>2606</v>
      </c>
      <c r="F746" s="294">
        <v>60</v>
      </c>
      <c r="G746" s="255"/>
    </row>
    <row r="747" spans="1:7" x14ac:dyDescent="0.25">
      <c r="A747" s="295" t="s">
        <v>1518</v>
      </c>
      <c r="B747" s="289" t="s">
        <v>4473</v>
      </c>
      <c r="C747" s="83"/>
      <c r="D747" s="294" t="s">
        <v>3356</v>
      </c>
      <c r="E747" s="254" t="s">
        <v>3357</v>
      </c>
      <c r="F747" s="294">
        <v>70</v>
      </c>
      <c r="G747" s="255"/>
    </row>
    <row r="748" spans="1:7" x14ac:dyDescent="0.25">
      <c r="A748" s="295" t="s">
        <v>3581</v>
      </c>
      <c r="B748" s="289" t="s">
        <v>3582</v>
      </c>
      <c r="C748" s="83"/>
      <c r="D748" s="294" t="s">
        <v>3721</v>
      </c>
      <c r="E748" s="254" t="s">
        <v>3722</v>
      </c>
      <c r="F748" s="294">
        <v>70</v>
      </c>
      <c r="G748" s="255"/>
    </row>
    <row r="749" spans="1:7" x14ac:dyDescent="0.25">
      <c r="A749" s="295" t="s">
        <v>3251</v>
      </c>
      <c r="B749" s="289" t="s">
        <v>3252</v>
      </c>
      <c r="C749" s="83"/>
      <c r="D749" s="294" t="s">
        <v>3723</v>
      </c>
      <c r="E749" s="254" t="s">
        <v>3724</v>
      </c>
      <c r="F749" s="294">
        <v>70</v>
      </c>
      <c r="G749" s="255"/>
    </row>
    <row r="750" spans="1:7" x14ac:dyDescent="0.25">
      <c r="A750" s="295" t="s">
        <v>88</v>
      </c>
      <c r="B750" s="289" t="s">
        <v>4448</v>
      </c>
      <c r="C750" s="83"/>
      <c r="D750" s="294" t="s">
        <v>2607</v>
      </c>
      <c r="E750" s="254" t="s">
        <v>4468</v>
      </c>
      <c r="F750" s="294">
        <v>70</v>
      </c>
      <c r="G750" s="255"/>
    </row>
    <row r="751" spans="1:7" x14ac:dyDescent="0.25">
      <c r="A751" s="295" t="s">
        <v>3404</v>
      </c>
      <c r="B751" s="289" t="s">
        <v>4453</v>
      </c>
      <c r="C751" s="83"/>
      <c r="D751" s="294" t="s">
        <v>2608</v>
      </c>
      <c r="E751" s="254" t="s">
        <v>2609</v>
      </c>
      <c r="F751" s="294">
        <v>70</v>
      </c>
      <c r="G751" s="255"/>
    </row>
    <row r="752" spans="1:7" x14ac:dyDescent="0.25">
      <c r="A752" s="295" t="s">
        <v>93</v>
      </c>
      <c r="B752" s="289" t="s">
        <v>4479</v>
      </c>
      <c r="C752" s="83"/>
      <c r="D752" s="294" t="s">
        <v>2610</v>
      </c>
      <c r="E752" s="254" t="s">
        <v>2611</v>
      </c>
      <c r="F752" s="294">
        <v>50</v>
      </c>
      <c r="G752" s="255"/>
    </row>
    <row r="753" spans="1:7" x14ac:dyDescent="0.25">
      <c r="A753" s="295" t="s">
        <v>5002</v>
      </c>
      <c r="B753" s="289" t="s">
        <v>5003</v>
      </c>
      <c r="C753" s="83"/>
      <c r="D753" s="294" t="s">
        <v>2612</v>
      </c>
      <c r="E753" s="254" t="s">
        <v>2613</v>
      </c>
      <c r="F753" s="294">
        <v>30</v>
      </c>
      <c r="G753" s="255"/>
    </row>
    <row r="754" spans="1:7" x14ac:dyDescent="0.25">
      <c r="A754" s="295" t="s">
        <v>2586</v>
      </c>
      <c r="B754" s="289" t="s">
        <v>4452</v>
      </c>
      <c r="C754" s="83"/>
      <c r="D754" s="294" t="s">
        <v>2614</v>
      </c>
      <c r="E754" s="254" t="s">
        <v>2615</v>
      </c>
      <c r="F754" s="294">
        <v>30</v>
      </c>
      <c r="G754" s="255"/>
    </row>
    <row r="755" spans="1:7" x14ac:dyDescent="0.25">
      <c r="A755" s="295" t="s">
        <v>415</v>
      </c>
      <c r="B755" s="289" t="s">
        <v>416</v>
      </c>
      <c r="C755" s="83"/>
      <c r="D755" s="294" t="s">
        <v>2616</v>
      </c>
      <c r="E755" s="254" t="s">
        <v>2617</v>
      </c>
      <c r="F755" s="294">
        <v>30</v>
      </c>
      <c r="G755" s="255"/>
    </row>
    <row r="756" spans="1:7" x14ac:dyDescent="0.25">
      <c r="A756" s="295" t="s">
        <v>3423</v>
      </c>
      <c r="B756" s="289" t="s">
        <v>4490</v>
      </c>
      <c r="C756" s="83"/>
      <c r="D756" s="294" t="s">
        <v>4174</v>
      </c>
      <c r="E756" s="254" t="s">
        <v>4175</v>
      </c>
      <c r="F756" s="294">
        <v>70</v>
      </c>
      <c r="G756" s="255"/>
    </row>
    <row r="757" spans="1:7" x14ac:dyDescent="0.25">
      <c r="A757" s="295" t="s">
        <v>7</v>
      </c>
      <c r="B757" s="289" t="s">
        <v>3711</v>
      </c>
      <c r="C757" s="83"/>
      <c r="D757" s="294" t="s">
        <v>4656</v>
      </c>
      <c r="E757" s="254" t="s">
        <v>4657</v>
      </c>
      <c r="F757" s="294">
        <v>70</v>
      </c>
      <c r="G757" s="255"/>
    </row>
    <row r="758" spans="1:7" x14ac:dyDescent="0.25">
      <c r="A758" s="295" t="s">
        <v>2986</v>
      </c>
      <c r="B758" s="289" t="s">
        <v>2987</v>
      </c>
      <c r="C758" s="83"/>
      <c r="D758" s="294" t="s">
        <v>731</v>
      </c>
      <c r="E758" s="254" t="s">
        <v>732</v>
      </c>
      <c r="F758" s="294">
        <v>30</v>
      </c>
      <c r="G758" s="255"/>
    </row>
    <row r="759" spans="1:7" x14ac:dyDescent="0.25">
      <c r="A759" s="295" t="s">
        <v>2057</v>
      </c>
      <c r="B759" s="289" t="s">
        <v>2058</v>
      </c>
      <c r="C759" s="83"/>
      <c r="D759" s="294" t="s">
        <v>733</v>
      </c>
      <c r="E759" s="254" t="s">
        <v>4639</v>
      </c>
      <c r="F759" s="294">
        <v>30</v>
      </c>
      <c r="G759" s="255"/>
    </row>
    <row r="760" spans="1:7" x14ac:dyDescent="0.25">
      <c r="A760" s="295" t="s">
        <v>245</v>
      </c>
      <c r="B760" s="289" t="s">
        <v>246</v>
      </c>
      <c r="C760" s="83"/>
      <c r="D760" s="294" t="s">
        <v>734</v>
      </c>
      <c r="E760" s="254" t="s">
        <v>735</v>
      </c>
      <c r="F760" s="294">
        <v>30</v>
      </c>
      <c r="G760" s="255"/>
    </row>
    <row r="761" spans="1:7" x14ac:dyDescent="0.25">
      <c r="A761" s="295" t="s">
        <v>4533</v>
      </c>
      <c r="B761" s="289" t="s">
        <v>5093</v>
      </c>
      <c r="C761" s="83"/>
      <c r="D761" s="294" t="s">
        <v>3417</v>
      </c>
      <c r="E761" s="254" t="s">
        <v>3418</v>
      </c>
      <c r="F761" s="294">
        <v>30</v>
      </c>
      <c r="G761" s="255"/>
    </row>
    <row r="762" spans="1:7" x14ac:dyDescent="0.25">
      <c r="A762" s="295" t="s">
        <v>3095</v>
      </c>
      <c r="B762" s="289" t="s">
        <v>3096</v>
      </c>
      <c r="C762" s="83"/>
      <c r="D762" s="294" t="s">
        <v>736</v>
      </c>
      <c r="E762" s="254" t="s">
        <v>737</v>
      </c>
      <c r="F762" s="294">
        <v>60</v>
      </c>
      <c r="G762" s="255"/>
    </row>
    <row r="763" spans="1:7" x14ac:dyDescent="0.25">
      <c r="A763" s="295" t="s">
        <v>4771</v>
      </c>
      <c r="B763" s="289" t="s">
        <v>4772</v>
      </c>
      <c r="C763" s="83"/>
      <c r="D763" s="294" t="s">
        <v>738</v>
      </c>
      <c r="E763" s="254" t="s">
        <v>739</v>
      </c>
      <c r="F763" s="294">
        <v>60</v>
      </c>
      <c r="G763" s="255"/>
    </row>
    <row r="764" spans="1:7" x14ac:dyDescent="0.25">
      <c r="A764" s="295" t="s">
        <v>4375</v>
      </c>
      <c r="B764" s="289" t="s">
        <v>4376</v>
      </c>
      <c r="C764" s="83"/>
      <c r="D764" s="294" t="s">
        <v>740</v>
      </c>
      <c r="E764" s="254" t="s">
        <v>741</v>
      </c>
      <c r="F764" s="294">
        <v>60</v>
      </c>
      <c r="G764" s="255"/>
    </row>
    <row r="765" spans="1:7" x14ac:dyDescent="0.25">
      <c r="A765" s="295" t="s">
        <v>4151</v>
      </c>
      <c r="B765" s="289" t="s">
        <v>4377</v>
      </c>
      <c r="C765" s="83"/>
      <c r="D765" s="294" t="s">
        <v>742</v>
      </c>
      <c r="E765" s="254" t="s">
        <v>3274</v>
      </c>
      <c r="F765" s="294">
        <v>30</v>
      </c>
      <c r="G765" s="255"/>
    </row>
    <row r="766" spans="1:7" x14ac:dyDescent="0.25">
      <c r="A766" s="295" t="s">
        <v>4152</v>
      </c>
      <c r="B766" s="289" t="s">
        <v>4380</v>
      </c>
      <c r="C766" s="83"/>
      <c r="D766" s="294" t="s">
        <v>744</v>
      </c>
      <c r="E766" s="254" t="s">
        <v>2602</v>
      </c>
      <c r="F766" s="294">
        <v>30</v>
      </c>
      <c r="G766" s="255"/>
    </row>
    <row r="767" spans="1:7" x14ac:dyDescent="0.25">
      <c r="A767" s="295" t="s">
        <v>702</v>
      </c>
      <c r="B767" s="289" t="s">
        <v>3878</v>
      </c>
      <c r="C767" s="83"/>
      <c r="D767" s="294" t="s">
        <v>3625</v>
      </c>
      <c r="E767" s="254" t="s">
        <v>5013</v>
      </c>
      <c r="F767" s="294">
        <v>30</v>
      </c>
      <c r="G767" s="255"/>
    </row>
    <row r="768" spans="1:7" x14ac:dyDescent="0.25">
      <c r="A768" s="295" t="s">
        <v>512</v>
      </c>
      <c r="B768" s="289" t="s">
        <v>513</v>
      </c>
      <c r="C768" s="83"/>
      <c r="D768" s="294" t="s">
        <v>1882</v>
      </c>
      <c r="E768" s="254" t="s">
        <v>223</v>
      </c>
      <c r="F768" s="294">
        <v>70</v>
      </c>
      <c r="G768" s="255"/>
    </row>
    <row r="769" spans="1:7" x14ac:dyDescent="0.25">
      <c r="A769" s="295" t="s">
        <v>542</v>
      </c>
      <c r="B769" s="289" t="s">
        <v>543</v>
      </c>
      <c r="C769" s="83"/>
      <c r="D769" s="294" t="s">
        <v>4216</v>
      </c>
      <c r="E769" s="254" t="s">
        <v>4217</v>
      </c>
      <c r="F769" s="294">
        <v>50</v>
      </c>
      <c r="G769" s="255"/>
    </row>
    <row r="770" spans="1:7" x14ac:dyDescent="0.25">
      <c r="A770" s="295" t="s">
        <v>514</v>
      </c>
      <c r="B770" s="289" t="s">
        <v>515</v>
      </c>
      <c r="C770" s="83"/>
      <c r="D770" s="294" t="s">
        <v>569</v>
      </c>
      <c r="E770" s="254" t="s">
        <v>570</v>
      </c>
      <c r="F770" s="294">
        <v>30</v>
      </c>
      <c r="G770" s="255"/>
    </row>
    <row r="771" spans="1:7" x14ac:dyDescent="0.25">
      <c r="A771" s="295" t="s">
        <v>4243</v>
      </c>
      <c r="B771" s="289" t="s">
        <v>4244</v>
      </c>
      <c r="C771" s="83"/>
      <c r="D771" s="294" t="s">
        <v>571</v>
      </c>
      <c r="E771" s="254" t="s">
        <v>572</v>
      </c>
      <c r="F771" s="294">
        <v>30</v>
      </c>
      <c r="G771" s="255"/>
    </row>
    <row r="772" spans="1:7" x14ac:dyDescent="0.25">
      <c r="A772" s="295" t="s">
        <v>1855</v>
      </c>
      <c r="B772" s="289" t="s">
        <v>1856</v>
      </c>
      <c r="C772" s="83"/>
      <c r="D772" s="294" t="s">
        <v>573</v>
      </c>
      <c r="E772" s="254" t="s">
        <v>574</v>
      </c>
      <c r="F772" s="294">
        <v>30</v>
      </c>
      <c r="G772" s="255"/>
    </row>
    <row r="773" spans="1:7" x14ac:dyDescent="0.25">
      <c r="A773" s="295" t="s">
        <v>1103</v>
      </c>
      <c r="B773" s="289" t="s">
        <v>1104</v>
      </c>
      <c r="C773" s="83"/>
      <c r="D773" s="294" t="s">
        <v>3725</v>
      </c>
      <c r="E773" s="254" t="s">
        <v>3726</v>
      </c>
      <c r="F773" s="294">
        <v>30</v>
      </c>
      <c r="G773" s="255"/>
    </row>
    <row r="774" spans="1:7" x14ac:dyDescent="0.25">
      <c r="A774" s="295" t="s">
        <v>3715</v>
      </c>
      <c r="B774" s="289" t="s">
        <v>3716</v>
      </c>
      <c r="C774" s="83"/>
      <c r="D774" s="294" t="s">
        <v>575</v>
      </c>
      <c r="E774" s="254" t="s">
        <v>576</v>
      </c>
      <c r="F774" s="294">
        <v>60</v>
      </c>
      <c r="G774" s="255"/>
    </row>
    <row r="775" spans="1:7" x14ac:dyDescent="0.25">
      <c r="A775" s="295" t="s">
        <v>2470</v>
      </c>
      <c r="B775" s="289" t="s">
        <v>2471</v>
      </c>
      <c r="C775" s="83"/>
      <c r="D775" s="294" t="s">
        <v>577</v>
      </c>
      <c r="E775" s="254" t="s">
        <v>578</v>
      </c>
      <c r="F775" s="294">
        <v>60</v>
      </c>
      <c r="G775" s="255"/>
    </row>
    <row r="776" spans="1:7" x14ac:dyDescent="0.25">
      <c r="A776" s="295" t="s">
        <v>2223</v>
      </c>
      <c r="B776" s="289" t="s">
        <v>251</v>
      </c>
      <c r="C776" s="83"/>
      <c r="D776" s="294" t="s">
        <v>579</v>
      </c>
      <c r="E776" s="254" t="s">
        <v>580</v>
      </c>
      <c r="F776" s="294">
        <v>60</v>
      </c>
      <c r="G776" s="255"/>
    </row>
    <row r="777" spans="1:7" x14ac:dyDescent="0.25">
      <c r="A777" s="295" t="s">
        <v>2224</v>
      </c>
      <c r="B777" s="289" t="s">
        <v>2381</v>
      </c>
      <c r="C777" s="83"/>
      <c r="D777" s="294" t="s">
        <v>4517</v>
      </c>
      <c r="E777" s="254" t="s">
        <v>4518</v>
      </c>
      <c r="F777" s="294">
        <v>70</v>
      </c>
      <c r="G777" s="255"/>
    </row>
    <row r="778" spans="1:7" x14ac:dyDescent="0.25">
      <c r="A778" s="295" t="s">
        <v>2382</v>
      </c>
      <c r="B778" s="289" t="s">
        <v>2383</v>
      </c>
      <c r="C778" s="83"/>
      <c r="D778" s="294" t="s">
        <v>581</v>
      </c>
      <c r="E778" s="254" t="s">
        <v>582</v>
      </c>
      <c r="F778" s="294">
        <v>70</v>
      </c>
      <c r="G778" s="255"/>
    </row>
    <row r="779" spans="1:7" x14ac:dyDescent="0.25">
      <c r="A779" s="295" t="s">
        <v>1703</v>
      </c>
      <c r="B779" s="289" t="s">
        <v>1704</v>
      </c>
      <c r="C779" s="83"/>
      <c r="D779" s="294" t="s">
        <v>583</v>
      </c>
      <c r="E779" s="254" t="s">
        <v>584</v>
      </c>
      <c r="F779" s="294">
        <v>40</v>
      </c>
      <c r="G779" s="255"/>
    </row>
    <row r="780" spans="1:7" x14ac:dyDescent="0.25">
      <c r="A780" s="295" t="s">
        <v>1695</v>
      </c>
      <c r="B780" s="289" t="s">
        <v>1696</v>
      </c>
      <c r="C780" s="83"/>
      <c r="D780" s="294" t="s">
        <v>585</v>
      </c>
      <c r="E780" s="254" t="s">
        <v>2116</v>
      </c>
      <c r="F780" s="294">
        <v>40</v>
      </c>
      <c r="G780" s="255"/>
    </row>
    <row r="781" spans="1:7" x14ac:dyDescent="0.25">
      <c r="A781" s="295" t="s">
        <v>1455</v>
      </c>
      <c r="B781" s="289" t="s">
        <v>1456</v>
      </c>
      <c r="C781" s="83"/>
      <c r="D781" s="294" t="s">
        <v>4519</v>
      </c>
      <c r="E781" s="254" t="s">
        <v>4520</v>
      </c>
      <c r="F781" s="294">
        <v>30</v>
      </c>
      <c r="G781" s="255"/>
    </row>
    <row r="782" spans="1:7" x14ac:dyDescent="0.25">
      <c r="A782" s="295" t="s">
        <v>993</v>
      </c>
      <c r="B782" s="289" t="s">
        <v>1392</v>
      </c>
      <c r="C782" s="83"/>
      <c r="D782" s="294" t="s">
        <v>2117</v>
      </c>
      <c r="E782" s="254" t="s">
        <v>2118</v>
      </c>
      <c r="F782" s="294">
        <v>60</v>
      </c>
      <c r="G782" s="255"/>
    </row>
    <row r="783" spans="1:7" x14ac:dyDescent="0.25">
      <c r="A783" s="295" t="s">
        <v>1980</v>
      </c>
      <c r="B783" s="289" t="s">
        <v>1981</v>
      </c>
      <c r="C783" s="83"/>
      <c r="D783" s="294" t="s">
        <v>2119</v>
      </c>
      <c r="E783" s="254" t="s">
        <v>2120</v>
      </c>
      <c r="F783" s="294">
        <v>60</v>
      </c>
      <c r="G783" s="255"/>
    </row>
    <row r="784" spans="1:7" x14ac:dyDescent="0.25">
      <c r="A784" s="295" t="s">
        <v>4540</v>
      </c>
      <c r="B784" s="289" t="s">
        <v>4541</v>
      </c>
      <c r="C784" s="83"/>
      <c r="D784" s="294" t="s">
        <v>2121</v>
      </c>
      <c r="E784" s="254" t="s">
        <v>2122</v>
      </c>
      <c r="F784" s="294">
        <v>60</v>
      </c>
      <c r="G784" s="255"/>
    </row>
    <row r="785" spans="1:7" x14ac:dyDescent="0.25">
      <c r="A785" s="295" t="s">
        <v>3492</v>
      </c>
      <c r="B785" s="289" t="s">
        <v>3493</v>
      </c>
      <c r="C785" s="83"/>
      <c r="D785" s="294" t="s">
        <v>4570</v>
      </c>
      <c r="E785" s="254" t="s">
        <v>3302</v>
      </c>
      <c r="F785" s="294">
        <v>70</v>
      </c>
      <c r="G785" s="255"/>
    </row>
    <row r="786" spans="1:7" x14ac:dyDescent="0.25">
      <c r="A786" s="295" t="s">
        <v>4537</v>
      </c>
      <c r="B786" s="289" t="s">
        <v>4538</v>
      </c>
      <c r="C786" s="83"/>
      <c r="D786" s="294" t="s">
        <v>468</v>
      </c>
      <c r="E786" s="254" t="s">
        <v>469</v>
      </c>
      <c r="F786" s="294">
        <v>30</v>
      </c>
      <c r="G786" s="255"/>
    </row>
    <row r="787" spans="1:7" x14ac:dyDescent="0.25">
      <c r="A787" s="295" t="s">
        <v>4875</v>
      </c>
      <c r="B787" s="289" t="s">
        <v>4876</v>
      </c>
      <c r="C787" s="83"/>
      <c r="D787" s="294" t="s">
        <v>2123</v>
      </c>
      <c r="E787" s="254" t="s">
        <v>2124</v>
      </c>
      <c r="F787" s="294">
        <v>70</v>
      </c>
      <c r="G787" s="255"/>
    </row>
    <row r="788" spans="1:7" x14ac:dyDescent="0.25">
      <c r="A788" s="295" t="s">
        <v>1965</v>
      </c>
      <c r="B788" s="289" t="s">
        <v>1966</v>
      </c>
      <c r="C788" s="83"/>
      <c r="D788" s="294" t="s">
        <v>2125</v>
      </c>
      <c r="E788" s="254" t="s">
        <v>2126</v>
      </c>
      <c r="F788" s="294">
        <v>30</v>
      </c>
      <c r="G788" s="255"/>
    </row>
    <row r="789" spans="1:7" x14ac:dyDescent="0.25">
      <c r="A789" s="295" t="s">
        <v>4595</v>
      </c>
      <c r="B789" s="289" t="s">
        <v>4596</v>
      </c>
      <c r="C789" s="83"/>
      <c r="D789" s="294" t="s">
        <v>2127</v>
      </c>
      <c r="E789" s="254" t="s">
        <v>937</v>
      </c>
      <c r="F789" s="294">
        <v>30</v>
      </c>
      <c r="G789" s="255"/>
    </row>
    <row r="790" spans="1:7" x14ac:dyDescent="0.25">
      <c r="A790" s="295" t="s">
        <v>5086</v>
      </c>
      <c r="B790" s="289" t="s">
        <v>5087</v>
      </c>
      <c r="C790" s="83"/>
      <c r="D790" s="294" t="s">
        <v>4571</v>
      </c>
      <c r="E790" s="254" t="s">
        <v>4572</v>
      </c>
      <c r="F790" s="294">
        <v>30</v>
      </c>
      <c r="G790" s="255"/>
    </row>
    <row r="791" spans="1:7" x14ac:dyDescent="0.25">
      <c r="A791" s="295" t="s">
        <v>731</v>
      </c>
      <c r="B791" s="289" t="s">
        <v>732</v>
      </c>
      <c r="C791" s="83"/>
      <c r="D791" s="294" t="s">
        <v>2128</v>
      </c>
      <c r="E791" s="254" t="s">
        <v>2129</v>
      </c>
      <c r="F791" s="294">
        <v>50</v>
      </c>
      <c r="G791" s="255"/>
    </row>
    <row r="792" spans="1:7" x14ac:dyDescent="0.25">
      <c r="A792" s="295" t="s">
        <v>247</v>
      </c>
      <c r="B792" s="289" t="s">
        <v>248</v>
      </c>
      <c r="C792" s="83"/>
      <c r="D792" s="294" t="s">
        <v>470</v>
      </c>
      <c r="E792" s="254" t="s">
        <v>2409</v>
      </c>
      <c r="F792" s="294">
        <v>30</v>
      </c>
      <c r="G792" s="255"/>
    </row>
    <row r="793" spans="1:7" x14ac:dyDescent="0.25">
      <c r="A793" s="295" t="s">
        <v>2461</v>
      </c>
      <c r="B793" s="289" t="s">
        <v>2462</v>
      </c>
      <c r="C793" s="83"/>
      <c r="D793" s="294" t="s">
        <v>2130</v>
      </c>
      <c r="E793" s="254" t="s">
        <v>2131</v>
      </c>
      <c r="F793" s="294">
        <v>70</v>
      </c>
      <c r="G793" s="255"/>
    </row>
    <row r="794" spans="1:7" x14ac:dyDescent="0.25">
      <c r="A794" s="295" t="s">
        <v>1092</v>
      </c>
      <c r="B794" s="289" t="s">
        <v>1093</v>
      </c>
      <c r="C794" s="83"/>
      <c r="D794" s="294" t="s">
        <v>2132</v>
      </c>
      <c r="E794" s="254" t="s">
        <v>2133</v>
      </c>
      <c r="F794" s="294">
        <v>30</v>
      </c>
      <c r="G794" s="255"/>
    </row>
    <row r="795" spans="1:7" x14ac:dyDescent="0.25">
      <c r="A795" s="295" t="s">
        <v>462</v>
      </c>
      <c r="B795" s="289" t="s">
        <v>463</v>
      </c>
      <c r="C795" s="83"/>
      <c r="D795" s="294" t="s">
        <v>1041</v>
      </c>
      <c r="E795" s="254" t="s">
        <v>3873</v>
      </c>
      <c r="F795" s="294">
        <v>30</v>
      </c>
      <c r="G795" s="255"/>
    </row>
    <row r="796" spans="1:7" x14ac:dyDescent="0.25">
      <c r="A796" s="295" t="s">
        <v>231</v>
      </c>
      <c r="B796" s="289" t="s">
        <v>232</v>
      </c>
      <c r="C796" s="83"/>
      <c r="D796" s="294" t="s">
        <v>4779</v>
      </c>
      <c r="E796" s="254" t="s">
        <v>4780</v>
      </c>
      <c r="F796" s="294">
        <v>30</v>
      </c>
      <c r="G796" s="255"/>
    </row>
    <row r="797" spans="1:7" x14ac:dyDescent="0.25">
      <c r="A797" s="295" t="s">
        <v>227</v>
      </c>
      <c r="B797" s="289" t="s">
        <v>228</v>
      </c>
      <c r="C797" s="83"/>
      <c r="D797" s="294" t="s">
        <v>2134</v>
      </c>
      <c r="E797" s="254" t="s">
        <v>2135</v>
      </c>
      <c r="F797" s="294">
        <v>70</v>
      </c>
      <c r="G797" s="255"/>
    </row>
    <row r="798" spans="1:7" x14ac:dyDescent="0.25">
      <c r="A798" s="295" t="s">
        <v>252</v>
      </c>
      <c r="B798" s="289" t="s">
        <v>253</v>
      </c>
      <c r="C798" s="83"/>
      <c r="D798" s="294" t="s">
        <v>2136</v>
      </c>
      <c r="E798" s="254" t="s">
        <v>2137</v>
      </c>
      <c r="F798" s="294">
        <v>70</v>
      </c>
      <c r="G798" s="255"/>
    </row>
    <row r="799" spans="1:7" x14ac:dyDescent="0.25">
      <c r="A799" s="295" t="s">
        <v>583</v>
      </c>
      <c r="B799" s="289" t="s">
        <v>584</v>
      </c>
      <c r="C799" s="83"/>
      <c r="D799" s="294" t="s">
        <v>2138</v>
      </c>
      <c r="E799" s="254" t="s">
        <v>2139</v>
      </c>
      <c r="F799" s="294">
        <v>70</v>
      </c>
      <c r="G799" s="255"/>
    </row>
    <row r="800" spans="1:7" x14ac:dyDescent="0.25">
      <c r="A800" s="295" t="s">
        <v>1106</v>
      </c>
      <c r="B800" s="289" t="s">
        <v>1107</v>
      </c>
      <c r="C800" s="83"/>
      <c r="D800" s="294" t="s">
        <v>2140</v>
      </c>
      <c r="E800" s="254" t="s">
        <v>3626</v>
      </c>
      <c r="F800" s="294">
        <v>60</v>
      </c>
      <c r="G800" s="255"/>
    </row>
    <row r="801" spans="1:7" x14ac:dyDescent="0.25">
      <c r="A801" s="295" t="s">
        <v>4924</v>
      </c>
      <c r="B801" s="289" t="s">
        <v>4925</v>
      </c>
      <c r="C801" s="83"/>
      <c r="D801" s="294" t="s">
        <v>3024</v>
      </c>
      <c r="E801" s="254" t="s">
        <v>3025</v>
      </c>
      <c r="F801" s="294">
        <v>30</v>
      </c>
      <c r="G801" s="255"/>
    </row>
    <row r="802" spans="1:7" x14ac:dyDescent="0.25">
      <c r="A802" s="295" t="s">
        <v>3691</v>
      </c>
      <c r="B802" s="289" t="s">
        <v>3692</v>
      </c>
      <c r="C802" s="83"/>
      <c r="D802" s="294" t="s">
        <v>4896</v>
      </c>
      <c r="E802" s="254" t="s">
        <v>4971</v>
      </c>
      <c r="F802" s="294">
        <v>30</v>
      </c>
      <c r="G802" s="255"/>
    </row>
    <row r="803" spans="1:7" x14ac:dyDescent="0.25">
      <c r="A803" s="295" t="s">
        <v>541</v>
      </c>
      <c r="B803" s="289" t="s">
        <v>2404</v>
      </c>
      <c r="C803" s="83"/>
      <c r="D803" s="294" t="s">
        <v>2141</v>
      </c>
      <c r="E803" s="254" t="s">
        <v>2142</v>
      </c>
      <c r="F803" s="294">
        <v>60</v>
      </c>
      <c r="G803" s="255"/>
    </row>
    <row r="804" spans="1:7" x14ac:dyDescent="0.25">
      <c r="A804" s="295" t="s">
        <v>3139</v>
      </c>
      <c r="B804" s="289" t="s">
        <v>5100</v>
      </c>
      <c r="C804" s="83"/>
      <c r="D804" s="294" t="s">
        <v>2143</v>
      </c>
      <c r="E804" s="254" t="s">
        <v>2144</v>
      </c>
      <c r="F804" s="294">
        <v>50</v>
      </c>
      <c r="G804" s="255"/>
    </row>
    <row r="805" spans="1:7" x14ac:dyDescent="0.25">
      <c r="A805" s="295" t="s">
        <v>3851</v>
      </c>
      <c r="B805" s="289" t="s">
        <v>3852</v>
      </c>
      <c r="C805" s="83"/>
      <c r="D805" s="294" t="s">
        <v>1771</v>
      </c>
      <c r="E805" s="254" t="s">
        <v>4469</v>
      </c>
      <c r="F805" s="294">
        <v>30</v>
      </c>
      <c r="G805" s="255"/>
    </row>
    <row r="806" spans="1:7" x14ac:dyDescent="0.25">
      <c r="A806" s="295" t="s">
        <v>1195</v>
      </c>
      <c r="B806" s="289" t="s">
        <v>1196</v>
      </c>
      <c r="C806" s="83"/>
      <c r="D806" s="294" t="s">
        <v>1772</v>
      </c>
      <c r="E806" s="254" t="s">
        <v>1773</v>
      </c>
      <c r="F806" s="294">
        <v>60</v>
      </c>
      <c r="G806" s="255"/>
    </row>
    <row r="807" spans="1:7" x14ac:dyDescent="0.25">
      <c r="A807" s="295" t="s">
        <v>2589</v>
      </c>
      <c r="B807" s="289" t="s">
        <v>4472</v>
      </c>
      <c r="C807" s="83"/>
      <c r="D807" s="294" t="s">
        <v>1774</v>
      </c>
      <c r="E807" s="254" t="s">
        <v>1775</v>
      </c>
      <c r="F807" s="294">
        <v>60</v>
      </c>
      <c r="G807" s="255"/>
    </row>
    <row r="808" spans="1:7" x14ac:dyDescent="0.25">
      <c r="A808" s="295" t="s">
        <v>4160</v>
      </c>
      <c r="B808" s="289" t="s">
        <v>4161</v>
      </c>
      <c r="C808" s="83"/>
      <c r="D808" s="294" t="s">
        <v>1776</v>
      </c>
      <c r="E808" s="254" t="s">
        <v>1777</v>
      </c>
      <c r="F808" s="294">
        <v>60</v>
      </c>
      <c r="G808" s="255"/>
    </row>
    <row r="809" spans="1:7" x14ac:dyDescent="0.25">
      <c r="A809" s="295" t="s">
        <v>3028</v>
      </c>
      <c r="B809" s="289" t="s">
        <v>4491</v>
      </c>
      <c r="C809" s="83"/>
      <c r="D809" s="294" t="s">
        <v>471</v>
      </c>
      <c r="E809" s="254" t="s">
        <v>4470</v>
      </c>
      <c r="F809" s="294">
        <v>30</v>
      </c>
      <c r="G809" s="255"/>
    </row>
    <row r="810" spans="1:7" x14ac:dyDescent="0.25">
      <c r="A810" s="295" t="s">
        <v>4849</v>
      </c>
      <c r="B810" s="289" t="s">
        <v>4850</v>
      </c>
      <c r="C810" s="83"/>
      <c r="D810" s="294" t="s">
        <v>1778</v>
      </c>
      <c r="E810" s="254" t="s">
        <v>1779</v>
      </c>
      <c r="F810" s="294">
        <v>40</v>
      </c>
      <c r="G810" s="255"/>
    </row>
    <row r="811" spans="1:7" x14ac:dyDescent="0.25">
      <c r="A811" s="295" t="s">
        <v>3717</v>
      </c>
      <c r="B811" s="289" t="s">
        <v>3718</v>
      </c>
      <c r="C811" s="83"/>
      <c r="D811" s="294" t="s">
        <v>1780</v>
      </c>
      <c r="E811" s="254" t="s">
        <v>1781</v>
      </c>
      <c r="F811" s="294">
        <v>30</v>
      </c>
      <c r="G811" s="255"/>
    </row>
    <row r="812" spans="1:7" x14ac:dyDescent="0.25">
      <c r="A812" s="295" t="s">
        <v>3414</v>
      </c>
      <c r="B812" s="289" t="s">
        <v>3415</v>
      </c>
      <c r="C812" s="83"/>
      <c r="D812" s="294" t="s">
        <v>1782</v>
      </c>
      <c r="E812" s="254" t="s">
        <v>1783</v>
      </c>
      <c r="F812" s="294">
        <v>30</v>
      </c>
      <c r="G812" s="255"/>
    </row>
    <row r="813" spans="1:7" x14ac:dyDescent="0.25">
      <c r="A813" s="295" t="s">
        <v>4607</v>
      </c>
      <c r="B813" s="289" t="s">
        <v>4608</v>
      </c>
      <c r="C813" s="83"/>
      <c r="D813" s="294" t="s">
        <v>1784</v>
      </c>
      <c r="E813" s="254" t="s">
        <v>1785</v>
      </c>
      <c r="F813" s="294">
        <v>60</v>
      </c>
      <c r="G813" s="255"/>
    </row>
    <row r="814" spans="1:7" x14ac:dyDescent="0.25">
      <c r="A814" s="295" t="s">
        <v>2171</v>
      </c>
      <c r="B814" s="289" t="s">
        <v>1436</v>
      </c>
      <c r="C814" s="83"/>
      <c r="D814" s="294" t="s">
        <v>1786</v>
      </c>
      <c r="E814" s="254" t="s">
        <v>1787</v>
      </c>
      <c r="F814" s="294">
        <v>60</v>
      </c>
      <c r="G814" s="255"/>
    </row>
    <row r="815" spans="1:7" x14ac:dyDescent="0.25">
      <c r="A815" s="295" t="s">
        <v>4568</v>
      </c>
      <c r="B815" s="289" t="s">
        <v>4569</v>
      </c>
      <c r="C815" s="83"/>
      <c r="D815" s="294" t="s">
        <v>1788</v>
      </c>
      <c r="E815" s="254" t="s">
        <v>1789</v>
      </c>
      <c r="F815" s="294">
        <v>60</v>
      </c>
      <c r="G815" s="255"/>
    </row>
    <row r="816" spans="1:7" x14ac:dyDescent="0.25">
      <c r="A816" s="295" t="s">
        <v>4858</v>
      </c>
      <c r="B816" s="289" t="s">
        <v>4859</v>
      </c>
      <c r="C816" s="83"/>
      <c r="D816" s="294" t="s">
        <v>1790</v>
      </c>
      <c r="E816" s="254" t="s">
        <v>4836</v>
      </c>
      <c r="F816" s="294">
        <v>70</v>
      </c>
      <c r="G816" s="255"/>
    </row>
    <row r="817" spans="1:7" x14ac:dyDescent="0.25">
      <c r="A817" s="295" t="s">
        <v>2686</v>
      </c>
      <c r="B817" s="289" t="s">
        <v>4487</v>
      </c>
      <c r="C817" s="83"/>
      <c r="D817" s="294" t="s">
        <v>1438</v>
      </c>
      <c r="E817" s="254" t="s">
        <v>1439</v>
      </c>
      <c r="F817" s="294">
        <v>70</v>
      </c>
      <c r="G817" s="255"/>
    </row>
    <row r="818" spans="1:7" x14ac:dyDescent="0.25">
      <c r="A818" s="295" t="s">
        <v>3246</v>
      </c>
      <c r="B818" s="289" t="s">
        <v>3247</v>
      </c>
      <c r="C818" s="83"/>
      <c r="D818" s="294" t="s">
        <v>472</v>
      </c>
      <c r="E818" s="254" t="s">
        <v>4471</v>
      </c>
      <c r="F818" s="294">
        <v>30</v>
      </c>
      <c r="G818" s="255"/>
    </row>
    <row r="819" spans="1:7" x14ac:dyDescent="0.25">
      <c r="A819" s="295" t="s">
        <v>3094</v>
      </c>
      <c r="B819" s="289" t="s">
        <v>4480</v>
      </c>
      <c r="C819" s="83"/>
      <c r="D819" s="294" t="s">
        <v>3358</v>
      </c>
      <c r="E819" s="254" t="s">
        <v>3359</v>
      </c>
      <c r="F819" s="294">
        <v>70</v>
      </c>
      <c r="G819" s="255"/>
    </row>
    <row r="820" spans="1:7" x14ac:dyDescent="0.25">
      <c r="A820" s="295" t="s">
        <v>4713</v>
      </c>
      <c r="B820" s="289" t="s">
        <v>4714</v>
      </c>
      <c r="C820" s="83"/>
      <c r="D820" s="294" t="s">
        <v>1791</v>
      </c>
      <c r="E820" s="254" t="s">
        <v>1792</v>
      </c>
      <c r="F820" s="294">
        <v>30</v>
      </c>
      <c r="G820" s="255"/>
    </row>
    <row r="821" spans="1:7" x14ac:dyDescent="0.25">
      <c r="A821" s="295" t="s">
        <v>1790</v>
      </c>
      <c r="B821" s="289" t="s">
        <v>4836</v>
      </c>
      <c r="C821" s="83"/>
      <c r="D821" s="294" t="s">
        <v>1793</v>
      </c>
      <c r="E821" s="254" t="s">
        <v>1794</v>
      </c>
      <c r="F821" s="294">
        <v>60</v>
      </c>
      <c r="G821" s="255"/>
    </row>
    <row r="822" spans="1:7" x14ac:dyDescent="0.25">
      <c r="A822" s="295" t="s">
        <v>4869</v>
      </c>
      <c r="B822" s="289" t="s">
        <v>4878</v>
      </c>
      <c r="C822" s="83"/>
      <c r="D822" s="294" t="s">
        <v>1795</v>
      </c>
      <c r="E822" s="254" t="s">
        <v>1796</v>
      </c>
      <c r="F822" s="294">
        <v>60</v>
      </c>
      <c r="G822" s="255"/>
    </row>
    <row r="823" spans="1:7" x14ac:dyDescent="0.25">
      <c r="A823" s="295">
        <v>31050</v>
      </c>
      <c r="B823" s="289" t="s">
        <v>1902</v>
      </c>
      <c r="C823" s="83"/>
      <c r="D823" s="294" t="s">
        <v>1797</v>
      </c>
      <c r="E823" s="254" t="s">
        <v>1798</v>
      </c>
      <c r="F823" s="294">
        <v>60</v>
      </c>
      <c r="G823" s="255"/>
    </row>
    <row r="824" spans="1:7" x14ac:dyDescent="0.25">
      <c r="A824" s="295">
        <v>35110</v>
      </c>
      <c r="B824" s="289" t="s">
        <v>4196</v>
      </c>
      <c r="C824" s="83"/>
      <c r="D824" s="294" t="s">
        <v>3267</v>
      </c>
      <c r="E824" s="254" t="s">
        <v>3268</v>
      </c>
      <c r="F824" s="294">
        <v>40</v>
      </c>
      <c r="G824" s="255"/>
    </row>
    <row r="825" spans="1:7" x14ac:dyDescent="0.25">
      <c r="A825" s="295" t="s">
        <v>3091</v>
      </c>
      <c r="B825" s="289" t="s">
        <v>3092</v>
      </c>
      <c r="C825" s="83"/>
      <c r="D825" s="294" t="s">
        <v>3627</v>
      </c>
      <c r="E825" s="254" t="s">
        <v>3628</v>
      </c>
      <c r="F825" s="294">
        <v>30</v>
      </c>
      <c r="G825" s="255"/>
    </row>
    <row r="826" spans="1:7" x14ac:dyDescent="0.25">
      <c r="A826" s="295">
        <v>31120</v>
      </c>
      <c r="B826" s="289" t="s">
        <v>4446</v>
      </c>
      <c r="C826" s="83"/>
      <c r="D826" s="294" t="s">
        <v>1406</v>
      </c>
      <c r="E826" s="254" t="s">
        <v>1407</v>
      </c>
      <c r="F826" s="294">
        <v>30</v>
      </c>
      <c r="G826" s="255"/>
    </row>
    <row r="827" spans="1:7" x14ac:dyDescent="0.25">
      <c r="A827" s="295" t="s">
        <v>464</v>
      </c>
      <c r="B827" s="289" t="s">
        <v>465</v>
      </c>
      <c r="C827" s="83"/>
      <c r="D827" s="294" t="s">
        <v>1408</v>
      </c>
      <c r="E827" s="254" t="s">
        <v>4852</v>
      </c>
      <c r="F827" s="294">
        <v>30</v>
      </c>
      <c r="G827" s="255"/>
    </row>
    <row r="828" spans="1:7" x14ac:dyDescent="0.25">
      <c r="A828" s="295" t="s">
        <v>479</v>
      </c>
      <c r="B828" s="289" t="s">
        <v>2411</v>
      </c>
      <c r="C828" s="83"/>
      <c r="D828" s="294" t="s">
        <v>1409</v>
      </c>
      <c r="E828" s="254" t="s">
        <v>1410</v>
      </c>
      <c r="F828" s="294">
        <v>60</v>
      </c>
      <c r="G828" s="255"/>
    </row>
    <row r="829" spans="1:7" x14ac:dyDescent="0.25">
      <c r="A829" s="295">
        <v>31100</v>
      </c>
      <c r="B829" s="289" t="s">
        <v>1872</v>
      </c>
      <c r="C829" s="83"/>
      <c r="D829" s="294" t="s">
        <v>1411</v>
      </c>
      <c r="E829" s="254" t="s">
        <v>2215</v>
      </c>
      <c r="F829" s="294">
        <v>60</v>
      </c>
      <c r="G829" s="255"/>
    </row>
    <row r="830" spans="1:7" x14ac:dyDescent="0.25">
      <c r="A830" s="295" t="s">
        <v>2329</v>
      </c>
      <c r="B830" s="289" t="s">
        <v>2330</v>
      </c>
      <c r="C830" s="83"/>
      <c r="D830" s="294" t="s">
        <v>2216</v>
      </c>
      <c r="E830" s="254" t="s">
        <v>2217</v>
      </c>
      <c r="F830" s="294">
        <v>70</v>
      </c>
      <c r="G830" s="255"/>
    </row>
    <row r="831" spans="1:7" x14ac:dyDescent="0.25">
      <c r="A831" s="295" t="s">
        <v>4997</v>
      </c>
      <c r="B831" s="289" t="s">
        <v>4998</v>
      </c>
      <c r="C831" s="83"/>
      <c r="D831" s="294" t="s">
        <v>4197</v>
      </c>
      <c r="E831" s="254" t="s">
        <v>1457</v>
      </c>
      <c r="F831" s="294">
        <v>70</v>
      </c>
      <c r="G831" s="255"/>
    </row>
    <row r="832" spans="1:7" x14ac:dyDescent="0.25">
      <c r="A832" s="295" t="s">
        <v>4546</v>
      </c>
      <c r="B832" s="289" t="s">
        <v>4547</v>
      </c>
      <c r="C832" s="83"/>
      <c r="D832" s="294" t="s">
        <v>1042</v>
      </c>
      <c r="E832" s="254" t="s">
        <v>2196</v>
      </c>
      <c r="F832" s="294">
        <v>30</v>
      </c>
      <c r="G832" s="255"/>
    </row>
    <row r="833" spans="1:7" x14ac:dyDescent="0.25">
      <c r="A833" s="295" t="s">
        <v>1528</v>
      </c>
      <c r="B833" s="289" t="s">
        <v>4200</v>
      </c>
      <c r="C833" s="83"/>
      <c r="D833" s="294" t="s">
        <v>3874</v>
      </c>
      <c r="E833" s="254" t="s">
        <v>1052</v>
      </c>
      <c r="F833" s="294">
        <v>30</v>
      </c>
      <c r="G833" s="255"/>
    </row>
    <row r="834" spans="1:7" x14ac:dyDescent="0.25">
      <c r="A834" s="295" t="s">
        <v>210</v>
      </c>
      <c r="B834" s="289" t="s">
        <v>211</v>
      </c>
      <c r="C834" s="83"/>
      <c r="D834" s="294" t="s">
        <v>2218</v>
      </c>
      <c r="E834" s="254" t="s">
        <v>2219</v>
      </c>
      <c r="F834" s="294">
        <v>30</v>
      </c>
      <c r="G834" s="255"/>
    </row>
    <row r="835" spans="1:7" x14ac:dyDescent="0.25">
      <c r="A835" s="295">
        <v>50030</v>
      </c>
      <c r="B835" s="289" t="s">
        <v>1928</v>
      </c>
      <c r="C835" s="83"/>
      <c r="D835" s="294" t="s">
        <v>2220</v>
      </c>
      <c r="E835" s="254" t="s">
        <v>2221</v>
      </c>
      <c r="F835" s="294">
        <v>30</v>
      </c>
      <c r="G835" s="255"/>
    </row>
    <row r="836" spans="1:7" x14ac:dyDescent="0.25">
      <c r="A836" s="295" t="s">
        <v>4401</v>
      </c>
      <c r="B836" s="289" t="s">
        <v>4402</v>
      </c>
      <c r="C836" s="83"/>
      <c r="D836" s="294" t="s">
        <v>3727</v>
      </c>
      <c r="E836" s="254" t="s">
        <v>3728</v>
      </c>
      <c r="F836" s="294">
        <v>30</v>
      </c>
      <c r="G836" s="255"/>
    </row>
    <row r="837" spans="1:7" x14ac:dyDescent="0.25">
      <c r="A837" s="295" t="s">
        <v>5041</v>
      </c>
      <c r="B837" s="289" t="s">
        <v>2160</v>
      </c>
      <c r="C837" s="83"/>
      <c r="D837" s="294" t="s">
        <v>473</v>
      </c>
      <c r="E837" s="254" t="s">
        <v>2410</v>
      </c>
      <c r="F837" s="294">
        <v>50</v>
      </c>
      <c r="G837" s="255"/>
    </row>
    <row r="838" spans="1:7" x14ac:dyDescent="0.25">
      <c r="A838" s="295" t="s">
        <v>4944</v>
      </c>
      <c r="B838" s="289" t="s">
        <v>4945</v>
      </c>
      <c r="C838" s="83"/>
      <c r="D838" s="294" t="s">
        <v>474</v>
      </c>
      <c r="E838" s="254" t="s">
        <v>2556</v>
      </c>
      <c r="F838" s="294">
        <v>30</v>
      </c>
      <c r="G838" s="255"/>
    </row>
    <row r="839" spans="1:7" x14ac:dyDescent="0.25">
      <c r="A839" s="295" t="s">
        <v>2081</v>
      </c>
      <c r="B839" s="289" t="s">
        <v>2082</v>
      </c>
      <c r="C839" s="83"/>
      <c r="D839" s="294" t="s">
        <v>2222</v>
      </c>
      <c r="E839" s="254" t="s">
        <v>3237</v>
      </c>
      <c r="F839" s="294">
        <v>30</v>
      </c>
      <c r="G839" s="255"/>
    </row>
    <row r="840" spans="1:7" x14ac:dyDescent="0.25">
      <c r="A840" s="295" t="s">
        <v>2130</v>
      </c>
      <c r="B840" s="289" t="s">
        <v>2131</v>
      </c>
      <c r="C840" s="83"/>
      <c r="D840" s="294" t="s">
        <v>2223</v>
      </c>
      <c r="E840" s="254" t="s">
        <v>251</v>
      </c>
      <c r="F840" s="294">
        <v>60</v>
      </c>
      <c r="G840" s="255"/>
    </row>
    <row r="841" spans="1:7" x14ac:dyDescent="0.25">
      <c r="A841" s="295" t="s">
        <v>1438</v>
      </c>
      <c r="B841" s="289" t="s">
        <v>1439</v>
      </c>
      <c r="C841" s="83"/>
      <c r="D841" s="294" t="s">
        <v>2224</v>
      </c>
      <c r="E841" s="254" t="s">
        <v>2381</v>
      </c>
      <c r="F841" s="294">
        <v>60</v>
      </c>
      <c r="G841" s="255"/>
    </row>
    <row r="842" spans="1:7" x14ac:dyDescent="0.25">
      <c r="A842" s="295" t="s">
        <v>3306</v>
      </c>
      <c r="B842" s="289" t="s">
        <v>3307</v>
      </c>
      <c r="C842" s="83"/>
      <c r="D842" s="294" t="s">
        <v>2382</v>
      </c>
      <c r="E842" s="254" t="s">
        <v>2383</v>
      </c>
      <c r="F842" s="294">
        <v>60</v>
      </c>
      <c r="G842" s="255"/>
    </row>
    <row r="843" spans="1:7" x14ac:dyDescent="0.25">
      <c r="A843" s="295">
        <v>50031</v>
      </c>
      <c r="B843" s="289" t="s">
        <v>3684</v>
      </c>
      <c r="C843" s="83"/>
      <c r="D843" s="294" t="s">
        <v>1615</v>
      </c>
      <c r="E843" s="254" t="s">
        <v>1616</v>
      </c>
      <c r="F843" s="294">
        <v>50</v>
      </c>
      <c r="G843" s="255"/>
    </row>
    <row r="844" spans="1:7" x14ac:dyDescent="0.25">
      <c r="A844" s="295" t="s">
        <v>4662</v>
      </c>
      <c r="B844" s="289" t="s">
        <v>4663</v>
      </c>
      <c r="C844" s="83"/>
      <c r="D844" s="294" t="s">
        <v>4658</v>
      </c>
      <c r="E844" s="254" t="s">
        <v>4659</v>
      </c>
      <c r="F844" s="294">
        <v>70</v>
      </c>
      <c r="G844" s="255"/>
    </row>
    <row r="845" spans="1:7" x14ac:dyDescent="0.25">
      <c r="A845" s="295" t="s">
        <v>4593</v>
      </c>
      <c r="B845" s="289" t="s">
        <v>4594</v>
      </c>
      <c r="C845" s="83"/>
      <c r="D845" s="294" t="s">
        <v>4198</v>
      </c>
      <c r="E845" s="254" t="s">
        <v>1458</v>
      </c>
      <c r="F845" s="294">
        <v>70</v>
      </c>
      <c r="G845" s="255"/>
    </row>
    <row r="846" spans="1:7" x14ac:dyDescent="0.25">
      <c r="A846" s="295" t="s">
        <v>1039</v>
      </c>
      <c r="B846" s="289" t="s">
        <v>1040</v>
      </c>
      <c r="C846" s="83"/>
      <c r="D846" s="294" t="s">
        <v>475</v>
      </c>
      <c r="E846" s="254" t="s">
        <v>476</v>
      </c>
      <c r="F846" s="294">
        <v>30</v>
      </c>
      <c r="G846" s="255"/>
    </row>
    <row r="847" spans="1:7" x14ac:dyDescent="0.25">
      <c r="A847" s="295" t="s">
        <v>4510</v>
      </c>
      <c r="B847" s="289" t="s">
        <v>4511</v>
      </c>
      <c r="C847" s="83"/>
      <c r="D847" s="294" t="s">
        <v>2384</v>
      </c>
      <c r="E847" s="254" t="s">
        <v>2385</v>
      </c>
      <c r="F847" s="294">
        <v>30</v>
      </c>
      <c r="G847" s="255"/>
    </row>
    <row r="848" spans="1:7" x14ac:dyDescent="0.25">
      <c r="A848" s="295" t="s">
        <v>1996</v>
      </c>
      <c r="B848" s="289" t="s">
        <v>1997</v>
      </c>
      <c r="C848" s="83"/>
      <c r="D848" s="294" t="s">
        <v>3238</v>
      </c>
      <c r="E848" s="254" t="s">
        <v>3239</v>
      </c>
      <c r="F848" s="294">
        <v>70</v>
      </c>
      <c r="G848" s="255"/>
    </row>
    <row r="849" spans="1:7" x14ac:dyDescent="0.25">
      <c r="A849" s="295" t="s">
        <v>1960</v>
      </c>
      <c r="B849" s="289" t="s">
        <v>1961</v>
      </c>
      <c r="C849" s="83"/>
      <c r="D849" s="294" t="s">
        <v>4869</v>
      </c>
      <c r="E849" s="254" t="s">
        <v>4878</v>
      </c>
      <c r="F849" s="294">
        <v>70</v>
      </c>
      <c r="G849" s="255"/>
    </row>
    <row r="850" spans="1:7" x14ac:dyDescent="0.25">
      <c r="A850" s="295" t="s">
        <v>5140</v>
      </c>
      <c r="B850" s="289" t="s">
        <v>5141</v>
      </c>
      <c r="C850" s="83"/>
      <c r="D850" s="294" t="s">
        <v>4401</v>
      </c>
      <c r="E850" s="254" t="s">
        <v>4402</v>
      </c>
      <c r="F850" s="294">
        <v>30</v>
      </c>
      <c r="G850" s="255"/>
    </row>
    <row r="851" spans="1:7" x14ac:dyDescent="0.25">
      <c r="A851" s="295" t="s">
        <v>414</v>
      </c>
      <c r="B851" s="289" t="s">
        <v>2356</v>
      </c>
      <c r="C851" s="83"/>
      <c r="D851" s="294" t="s">
        <v>3729</v>
      </c>
      <c r="E851" s="254" t="s">
        <v>3730</v>
      </c>
      <c r="F851" s="294">
        <v>30</v>
      </c>
      <c r="G851" s="255"/>
    </row>
    <row r="852" spans="1:7" x14ac:dyDescent="0.25">
      <c r="A852" s="295" t="s">
        <v>948</v>
      </c>
      <c r="B852" s="289" t="s">
        <v>949</v>
      </c>
      <c r="C852" s="83"/>
      <c r="D852" s="294" t="s">
        <v>3731</v>
      </c>
      <c r="E852" s="254" t="s">
        <v>3732</v>
      </c>
      <c r="F852" s="294">
        <v>60</v>
      </c>
      <c r="G852" s="255"/>
    </row>
    <row r="853" spans="1:7" x14ac:dyDescent="0.25">
      <c r="A853" s="295" t="s">
        <v>2607</v>
      </c>
      <c r="B853" s="289" t="s">
        <v>4468</v>
      </c>
      <c r="C853" s="83"/>
      <c r="D853" s="294" t="s">
        <v>4364</v>
      </c>
      <c r="E853" s="254" t="s">
        <v>1881</v>
      </c>
      <c r="F853" s="294">
        <v>70</v>
      </c>
      <c r="G853" s="255"/>
    </row>
    <row r="854" spans="1:7" x14ac:dyDescent="0.25">
      <c r="A854" s="295" t="s">
        <v>4599</v>
      </c>
      <c r="B854" s="289" t="s">
        <v>4600</v>
      </c>
      <c r="C854" s="83"/>
      <c r="D854" s="294" t="s">
        <v>4897</v>
      </c>
      <c r="E854" s="254" t="s">
        <v>4898</v>
      </c>
      <c r="F854" s="294">
        <v>60</v>
      </c>
      <c r="G854" s="255"/>
    </row>
    <row r="855" spans="1:7" x14ac:dyDescent="0.25">
      <c r="A855" s="295" t="s">
        <v>2454</v>
      </c>
      <c r="B855" s="289" t="s">
        <v>2455</v>
      </c>
      <c r="C855" s="83"/>
      <c r="D855" s="294" t="s">
        <v>4573</v>
      </c>
      <c r="E855" s="254" t="s">
        <v>4574</v>
      </c>
      <c r="F855" s="294">
        <v>30</v>
      </c>
      <c r="G855" s="255"/>
    </row>
    <row r="856" spans="1:7" x14ac:dyDescent="0.25">
      <c r="A856" s="295" t="s">
        <v>2037</v>
      </c>
      <c r="B856" s="289" t="s">
        <v>2038</v>
      </c>
      <c r="C856" s="83"/>
      <c r="D856" s="294" t="s">
        <v>4521</v>
      </c>
      <c r="E856" s="254" t="s">
        <v>4522</v>
      </c>
      <c r="F856" s="294">
        <v>50</v>
      </c>
      <c r="G856" s="255"/>
    </row>
    <row r="857" spans="1:7" x14ac:dyDescent="0.25">
      <c r="A857" s="295" t="s">
        <v>3592</v>
      </c>
      <c r="B857" s="289" t="s">
        <v>3593</v>
      </c>
      <c r="C857" s="83"/>
      <c r="D857" s="294" t="s">
        <v>1043</v>
      </c>
      <c r="E857" s="254" t="s">
        <v>209</v>
      </c>
      <c r="F857" s="294">
        <v>30</v>
      </c>
      <c r="G857" s="255"/>
    </row>
    <row r="858" spans="1:7" x14ac:dyDescent="0.25">
      <c r="A858" s="295">
        <v>60030</v>
      </c>
      <c r="B858" s="289" t="s">
        <v>1932</v>
      </c>
      <c r="C858" s="83"/>
      <c r="D858" s="294" t="s">
        <v>4296</v>
      </c>
      <c r="E858" s="254" t="s">
        <v>4297</v>
      </c>
      <c r="F858" s="294">
        <v>30</v>
      </c>
      <c r="G858" s="255"/>
    </row>
    <row r="859" spans="1:7" x14ac:dyDescent="0.25">
      <c r="A859" s="295">
        <v>42030</v>
      </c>
      <c r="B859" s="289" t="s">
        <v>107</v>
      </c>
      <c r="C859" s="83"/>
      <c r="D859" s="294" t="s">
        <v>2386</v>
      </c>
      <c r="E859" s="254" t="s">
        <v>2387</v>
      </c>
      <c r="F859" s="294">
        <v>60</v>
      </c>
      <c r="G859" s="255"/>
    </row>
    <row r="860" spans="1:7" x14ac:dyDescent="0.25">
      <c r="A860" s="295" t="s">
        <v>5112</v>
      </c>
      <c r="B860" s="289" t="s">
        <v>5113</v>
      </c>
      <c r="C860" s="83"/>
      <c r="D860" s="294" t="s">
        <v>2388</v>
      </c>
      <c r="E860" s="254" t="s">
        <v>2389</v>
      </c>
      <c r="F860" s="294">
        <v>60</v>
      </c>
      <c r="G860" s="255"/>
    </row>
    <row r="861" spans="1:7" x14ac:dyDescent="0.25">
      <c r="A861" s="295">
        <v>60070</v>
      </c>
      <c r="B861" s="289" t="s">
        <v>3152</v>
      </c>
      <c r="C861" s="83"/>
      <c r="D861" s="294" t="s">
        <v>2390</v>
      </c>
      <c r="E861" s="254" t="s">
        <v>2391</v>
      </c>
      <c r="F861" s="294">
        <v>60</v>
      </c>
      <c r="G861" s="255"/>
    </row>
    <row r="862" spans="1:7" x14ac:dyDescent="0.25">
      <c r="A862" s="295">
        <v>60040</v>
      </c>
      <c r="B862" s="289" t="s">
        <v>2115</v>
      </c>
      <c r="C862" s="83"/>
      <c r="D862" s="294" t="s">
        <v>4425</v>
      </c>
      <c r="E862" s="254" t="s">
        <v>4426</v>
      </c>
      <c r="F862" s="294">
        <v>70</v>
      </c>
      <c r="G862" s="255"/>
    </row>
    <row r="863" spans="1:7" x14ac:dyDescent="0.25">
      <c r="A863" s="295">
        <v>60060</v>
      </c>
      <c r="B863" s="289" t="s">
        <v>2791</v>
      </c>
      <c r="C863" s="83"/>
      <c r="D863" s="294" t="s">
        <v>5068</v>
      </c>
      <c r="E863" s="254" t="s">
        <v>5069</v>
      </c>
      <c r="F863" s="294">
        <v>50</v>
      </c>
      <c r="G863" s="255"/>
    </row>
    <row r="864" spans="1:7" x14ac:dyDescent="0.25">
      <c r="A864" s="295">
        <v>61040</v>
      </c>
      <c r="B864" s="289" t="s">
        <v>1603</v>
      </c>
      <c r="C864" s="83"/>
      <c r="D864" s="294" t="s">
        <v>4687</v>
      </c>
      <c r="E864" s="254" t="s">
        <v>2142</v>
      </c>
      <c r="F864" s="294">
        <v>60</v>
      </c>
      <c r="G864" s="255"/>
    </row>
    <row r="865" spans="1:7" x14ac:dyDescent="0.25">
      <c r="A865" s="295">
        <v>60080</v>
      </c>
      <c r="B865" s="289" t="s">
        <v>3264</v>
      </c>
      <c r="C865" s="83"/>
      <c r="D865" s="294" t="s">
        <v>4546</v>
      </c>
      <c r="E865" s="254" t="s">
        <v>4547</v>
      </c>
      <c r="F865" s="294">
        <v>30</v>
      </c>
      <c r="G865" s="255"/>
    </row>
    <row r="866" spans="1:7" x14ac:dyDescent="0.25">
      <c r="A866" s="295">
        <v>60050</v>
      </c>
      <c r="B866" s="289" t="s">
        <v>2790</v>
      </c>
      <c r="C866" s="83"/>
      <c r="D866" s="294" t="s">
        <v>3275</v>
      </c>
      <c r="E866" s="254" t="s">
        <v>3305</v>
      </c>
      <c r="F866" s="294">
        <v>30</v>
      </c>
      <c r="G866" s="255"/>
    </row>
    <row r="867" spans="1:7" x14ac:dyDescent="0.25">
      <c r="A867" s="295">
        <v>44010</v>
      </c>
      <c r="B867" s="289" t="s">
        <v>106</v>
      </c>
      <c r="C867" s="83"/>
      <c r="D867" s="294" t="s">
        <v>4298</v>
      </c>
      <c r="E867" s="254" t="s">
        <v>4334</v>
      </c>
      <c r="F867" s="294">
        <v>30</v>
      </c>
      <c r="G867" s="255"/>
    </row>
    <row r="868" spans="1:7" x14ac:dyDescent="0.25">
      <c r="A868" s="295">
        <v>40050</v>
      </c>
      <c r="B868" s="289" t="s">
        <v>1500</v>
      </c>
      <c r="C868" s="83"/>
      <c r="D868" s="294" t="s">
        <v>2392</v>
      </c>
      <c r="E868" s="254" t="s">
        <v>2393</v>
      </c>
      <c r="F868" s="294">
        <v>60</v>
      </c>
      <c r="G868" s="255"/>
    </row>
    <row r="869" spans="1:7" x14ac:dyDescent="0.25">
      <c r="A869" s="295" t="s">
        <v>1446</v>
      </c>
      <c r="B869" s="289" t="s">
        <v>2429</v>
      </c>
      <c r="C869" s="83"/>
      <c r="D869" s="294" t="s">
        <v>2394</v>
      </c>
      <c r="E869" s="254" t="s">
        <v>2395</v>
      </c>
      <c r="F869" s="294">
        <v>60</v>
      </c>
      <c r="G869" s="255"/>
    </row>
    <row r="870" spans="1:7" x14ac:dyDescent="0.25">
      <c r="A870" s="295" t="s">
        <v>2034</v>
      </c>
      <c r="B870" s="289" t="s">
        <v>2412</v>
      </c>
      <c r="C870" s="83"/>
      <c r="D870" s="294" t="s">
        <v>2396</v>
      </c>
      <c r="E870" s="254" t="s">
        <v>2397</v>
      </c>
      <c r="F870" s="294">
        <v>60</v>
      </c>
      <c r="G870" s="255"/>
    </row>
    <row r="871" spans="1:7" x14ac:dyDescent="0.25">
      <c r="A871" s="295" t="s">
        <v>2024</v>
      </c>
      <c r="B871" s="289" t="s">
        <v>3041</v>
      </c>
      <c r="C871" s="83"/>
      <c r="D871" s="294" t="s">
        <v>4575</v>
      </c>
      <c r="E871" s="254" t="s">
        <v>4576</v>
      </c>
      <c r="F871" s="294">
        <v>50</v>
      </c>
      <c r="G871" s="255"/>
    </row>
    <row r="872" spans="1:7" x14ac:dyDescent="0.25">
      <c r="A872" s="295" t="s">
        <v>2299</v>
      </c>
      <c r="B872" s="289" t="s">
        <v>2300</v>
      </c>
      <c r="C872" s="83"/>
      <c r="D872" s="294" t="s">
        <v>5140</v>
      </c>
      <c r="E872" s="254" t="s">
        <v>5141</v>
      </c>
      <c r="F872" s="294">
        <v>50</v>
      </c>
      <c r="G872" s="255"/>
    </row>
    <row r="873" spans="1:7" x14ac:dyDescent="0.25">
      <c r="A873" s="295" t="s">
        <v>2306</v>
      </c>
      <c r="B873" s="289" t="s">
        <v>2307</v>
      </c>
      <c r="C873" s="83"/>
      <c r="D873" s="294" t="s">
        <v>4734</v>
      </c>
      <c r="E873" s="254" t="s">
        <v>4735</v>
      </c>
      <c r="F873" s="294">
        <v>30</v>
      </c>
      <c r="G873" s="255"/>
    </row>
    <row r="874" spans="1:7" x14ac:dyDescent="0.25">
      <c r="A874" s="295" t="s">
        <v>2304</v>
      </c>
      <c r="B874" s="289" t="s">
        <v>2305</v>
      </c>
      <c r="C874" s="83"/>
      <c r="D874" s="294" t="s">
        <v>4577</v>
      </c>
      <c r="E874" s="254" t="s">
        <v>4578</v>
      </c>
      <c r="F874" s="294">
        <v>30</v>
      </c>
      <c r="G874" s="255"/>
    </row>
    <row r="875" spans="1:7" x14ac:dyDescent="0.25">
      <c r="A875" s="295" t="s">
        <v>4715</v>
      </c>
      <c r="B875" s="289" t="s">
        <v>4716</v>
      </c>
      <c r="C875" s="83"/>
      <c r="D875" s="294" t="s">
        <v>3306</v>
      </c>
      <c r="E875" s="254" t="s">
        <v>3307</v>
      </c>
      <c r="F875" s="294">
        <v>30</v>
      </c>
      <c r="G875" s="255"/>
    </row>
    <row r="876" spans="1:7" x14ac:dyDescent="0.25">
      <c r="A876" s="295" t="s">
        <v>940</v>
      </c>
      <c r="B876" s="289" t="s">
        <v>941</v>
      </c>
      <c r="C876" s="83"/>
      <c r="D876" s="294" t="s">
        <v>3160</v>
      </c>
      <c r="E876" s="254" t="s">
        <v>3161</v>
      </c>
      <c r="F876" s="294">
        <v>30</v>
      </c>
      <c r="G876" s="255"/>
    </row>
    <row r="877" spans="1:7" x14ac:dyDescent="0.25">
      <c r="A877" s="295" t="s">
        <v>942</v>
      </c>
      <c r="B877" s="289" t="s">
        <v>943</v>
      </c>
      <c r="C877" s="83"/>
      <c r="D877" s="294" t="s">
        <v>4579</v>
      </c>
      <c r="E877" s="254" t="s">
        <v>4580</v>
      </c>
      <c r="F877" s="294">
        <v>30</v>
      </c>
      <c r="G877" s="255"/>
    </row>
    <row r="878" spans="1:7" x14ac:dyDescent="0.25">
      <c r="A878" s="295">
        <v>95050</v>
      </c>
      <c r="B878" s="289" t="s">
        <v>4801</v>
      </c>
      <c r="C878" s="83"/>
      <c r="D878" s="294" t="s">
        <v>2398</v>
      </c>
      <c r="E878" s="254" t="s">
        <v>2399</v>
      </c>
      <c r="F878" s="294">
        <v>60</v>
      </c>
      <c r="G878" s="255"/>
    </row>
    <row r="879" spans="1:7" x14ac:dyDescent="0.25">
      <c r="A879" s="295" t="s">
        <v>4897</v>
      </c>
      <c r="B879" s="289" t="s">
        <v>4898</v>
      </c>
      <c r="C879" s="83"/>
      <c r="D879" s="294" t="s">
        <v>2400</v>
      </c>
      <c r="E879" s="254" t="s">
        <v>8</v>
      </c>
      <c r="F879" s="294">
        <v>60</v>
      </c>
      <c r="G879" s="255"/>
    </row>
    <row r="880" spans="1:7" x14ac:dyDescent="0.25">
      <c r="A880" s="295" t="s">
        <v>2141</v>
      </c>
      <c r="B880" s="289" t="s">
        <v>2142</v>
      </c>
      <c r="C880" s="83"/>
      <c r="D880" s="294" t="s">
        <v>9</v>
      </c>
      <c r="E880" s="254" t="s">
        <v>10</v>
      </c>
      <c r="F880" s="294">
        <v>60</v>
      </c>
      <c r="G880" s="255"/>
    </row>
    <row r="881" spans="1:7" x14ac:dyDescent="0.25">
      <c r="A881" s="295" t="s">
        <v>4687</v>
      </c>
      <c r="B881" s="289" t="s">
        <v>2142</v>
      </c>
      <c r="C881" s="83"/>
      <c r="D881" s="294" t="s">
        <v>4765</v>
      </c>
      <c r="E881" s="254" t="s">
        <v>4766</v>
      </c>
      <c r="F881" s="294">
        <v>50</v>
      </c>
      <c r="G881" s="255"/>
    </row>
    <row r="882" spans="1:7" x14ac:dyDescent="0.25">
      <c r="A882" s="295">
        <v>42000</v>
      </c>
      <c r="B882" s="289" t="s">
        <v>1919</v>
      </c>
      <c r="C882" s="83"/>
      <c r="D882" s="294" t="s">
        <v>4715</v>
      </c>
      <c r="E882" s="254" t="s">
        <v>4716</v>
      </c>
      <c r="F882" s="294">
        <v>70</v>
      </c>
      <c r="G882" s="255"/>
    </row>
    <row r="883" spans="1:7" x14ac:dyDescent="0.25">
      <c r="A883" s="295" t="s">
        <v>505</v>
      </c>
      <c r="B883" s="289" t="s">
        <v>506</v>
      </c>
      <c r="C883" s="83"/>
      <c r="D883" s="294" t="s">
        <v>3629</v>
      </c>
      <c r="E883" s="254" t="s">
        <v>3630</v>
      </c>
      <c r="F883" s="294">
        <v>30</v>
      </c>
      <c r="G883" s="255"/>
    </row>
    <row r="884" spans="1:7" x14ac:dyDescent="0.25">
      <c r="A884" s="295" t="s">
        <v>1211</v>
      </c>
      <c r="B884" s="289" t="s">
        <v>1212</v>
      </c>
      <c r="C884" s="83"/>
      <c r="D884" s="294" t="s">
        <v>11</v>
      </c>
      <c r="E884" s="254" t="s">
        <v>990</v>
      </c>
      <c r="F884" s="294">
        <v>60</v>
      </c>
      <c r="G884" s="255"/>
    </row>
    <row r="885" spans="1:7" x14ac:dyDescent="0.25">
      <c r="A885" s="295" t="s">
        <v>229</v>
      </c>
      <c r="B885" s="289" t="s">
        <v>230</v>
      </c>
      <c r="C885" s="83"/>
      <c r="D885" s="294" t="s">
        <v>991</v>
      </c>
      <c r="E885" s="254" t="s">
        <v>992</v>
      </c>
      <c r="F885" s="294">
        <v>60</v>
      </c>
      <c r="G885" s="255"/>
    </row>
    <row r="886" spans="1:7" x14ac:dyDescent="0.25">
      <c r="A886" s="295" t="s">
        <v>571</v>
      </c>
      <c r="B886" s="289" t="s">
        <v>572</v>
      </c>
      <c r="C886" s="83"/>
      <c r="D886" s="294" t="s">
        <v>4688</v>
      </c>
      <c r="E886" s="254" t="s">
        <v>4689</v>
      </c>
      <c r="F886" s="294">
        <v>60</v>
      </c>
      <c r="G886" s="255"/>
    </row>
    <row r="887" spans="1:7" x14ac:dyDescent="0.25">
      <c r="A887" s="295" t="s">
        <v>4894</v>
      </c>
      <c r="B887" s="289" t="s">
        <v>4895</v>
      </c>
      <c r="C887" s="83"/>
      <c r="D887" s="294" t="s">
        <v>4825</v>
      </c>
      <c r="E887" s="254" t="s">
        <v>4826</v>
      </c>
      <c r="F887" s="294">
        <v>30</v>
      </c>
      <c r="G887" s="255"/>
    </row>
    <row r="888" spans="1:7" x14ac:dyDescent="0.25">
      <c r="A888" s="295" t="s">
        <v>1390</v>
      </c>
      <c r="B888" s="289" t="s">
        <v>1391</v>
      </c>
      <c r="C888" s="83"/>
      <c r="D888" s="294" t="s">
        <v>4972</v>
      </c>
      <c r="E888" s="254" t="s">
        <v>3630</v>
      </c>
      <c r="F888" s="294">
        <v>30</v>
      </c>
      <c r="G888" s="255"/>
    </row>
    <row r="889" spans="1:7" x14ac:dyDescent="0.25">
      <c r="A889" s="295" t="s">
        <v>2740</v>
      </c>
      <c r="B889" s="289" t="s">
        <v>2741</v>
      </c>
      <c r="C889" s="83"/>
      <c r="D889" s="294" t="s">
        <v>4199</v>
      </c>
      <c r="E889" s="254" t="s">
        <v>1459</v>
      </c>
      <c r="F889" s="294">
        <v>70</v>
      </c>
      <c r="G889" s="255"/>
    </row>
    <row r="890" spans="1:7" x14ac:dyDescent="0.25">
      <c r="A890" s="295" t="s">
        <v>960</v>
      </c>
      <c r="B890" s="289" t="s">
        <v>961</v>
      </c>
      <c r="C890" s="83"/>
      <c r="D890" s="294" t="s">
        <v>3631</v>
      </c>
      <c r="E890" s="254" t="s">
        <v>220</v>
      </c>
      <c r="F890" s="294">
        <v>30</v>
      </c>
      <c r="G890" s="255"/>
    </row>
    <row r="891" spans="1:7" x14ac:dyDescent="0.25">
      <c r="A891" s="295" t="s">
        <v>233</v>
      </c>
      <c r="B891" s="289" t="s">
        <v>234</v>
      </c>
      <c r="C891" s="83"/>
      <c r="D891" s="294" t="s">
        <v>994</v>
      </c>
      <c r="E891" s="254" t="s">
        <v>995</v>
      </c>
      <c r="F891" s="294">
        <v>60</v>
      </c>
      <c r="G891" s="255"/>
    </row>
    <row r="892" spans="1:7" x14ac:dyDescent="0.25">
      <c r="A892" s="295">
        <v>35050</v>
      </c>
      <c r="B892" s="289" t="s">
        <v>2401</v>
      </c>
      <c r="C892" s="83"/>
      <c r="D892" s="294" t="s">
        <v>993</v>
      </c>
      <c r="E892" s="254" t="s">
        <v>1392</v>
      </c>
      <c r="F892" s="294">
        <v>60</v>
      </c>
      <c r="G892" s="255"/>
    </row>
    <row r="893" spans="1:7" x14ac:dyDescent="0.25">
      <c r="A893" s="295" t="s">
        <v>1062</v>
      </c>
      <c r="B893" s="289" t="s">
        <v>1063</v>
      </c>
      <c r="C893" s="83"/>
      <c r="D893" s="294" t="s">
        <v>1455</v>
      </c>
      <c r="E893" s="254" t="s">
        <v>1456</v>
      </c>
      <c r="F893" s="294">
        <v>60</v>
      </c>
      <c r="G893" s="255"/>
    </row>
    <row r="894" spans="1:7" x14ac:dyDescent="0.25">
      <c r="A894" s="295" t="s">
        <v>4842</v>
      </c>
      <c r="B894" s="289" t="s">
        <v>4843</v>
      </c>
      <c r="C894" s="83"/>
      <c r="D894" s="294" t="s">
        <v>5142</v>
      </c>
      <c r="E894" s="254" t="s">
        <v>5143</v>
      </c>
      <c r="F894" s="294">
        <v>30</v>
      </c>
      <c r="G894" s="255"/>
    </row>
    <row r="895" spans="1:7" x14ac:dyDescent="0.25">
      <c r="A895" s="295" t="s">
        <v>4705</v>
      </c>
      <c r="B895" s="289" t="s">
        <v>4706</v>
      </c>
      <c r="C895" s="83"/>
      <c r="D895" s="294" t="s">
        <v>4391</v>
      </c>
      <c r="E895" s="254" t="s">
        <v>4392</v>
      </c>
      <c r="F895" s="294">
        <v>30</v>
      </c>
      <c r="G895" s="255"/>
    </row>
    <row r="896" spans="1:7" x14ac:dyDescent="0.25">
      <c r="A896" s="295" t="s">
        <v>1111</v>
      </c>
      <c r="B896" s="289" t="s">
        <v>1112</v>
      </c>
      <c r="C896" s="83"/>
      <c r="D896" s="294" t="s">
        <v>4660</v>
      </c>
      <c r="E896" s="254" t="s">
        <v>4661</v>
      </c>
      <c r="F896" s="294">
        <v>30</v>
      </c>
      <c r="G896" s="255"/>
    </row>
    <row r="897" spans="1:7" x14ac:dyDescent="0.25">
      <c r="A897" s="295" t="s">
        <v>1109</v>
      </c>
      <c r="B897" s="289" t="s">
        <v>1110</v>
      </c>
      <c r="C897" s="83"/>
      <c r="D897" s="294" t="s">
        <v>4690</v>
      </c>
      <c r="E897" s="254" t="s">
        <v>4691</v>
      </c>
      <c r="F897" s="294">
        <v>40</v>
      </c>
      <c r="G897" s="255"/>
    </row>
    <row r="898" spans="1:7" x14ac:dyDescent="0.25">
      <c r="A898" s="295" t="s">
        <v>101</v>
      </c>
      <c r="B898" s="289" t="s">
        <v>102</v>
      </c>
      <c r="C898" s="83"/>
      <c r="D898" s="294" t="s">
        <v>4692</v>
      </c>
      <c r="E898" s="254" t="s">
        <v>4693</v>
      </c>
      <c r="F898" s="294">
        <v>30</v>
      </c>
      <c r="G898" s="255"/>
    </row>
    <row r="899" spans="1:7" x14ac:dyDescent="0.25">
      <c r="A899" s="295" t="s">
        <v>1114</v>
      </c>
      <c r="B899" s="289" t="s">
        <v>1115</v>
      </c>
      <c r="C899" s="83"/>
      <c r="D899" s="294" t="s">
        <v>1460</v>
      </c>
      <c r="E899" s="254" t="s">
        <v>5014</v>
      </c>
      <c r="F899" s="294">
        <v>60</v>
      </c>
      <c r="G899" s="255"/>
    </row>
    <row r="900" spans="1:7" x14ac:dyDescent="0.25">
      <c r="A900" s="295" t="s">
        <v>1117</v>
      </c>
      <c r="B900" s="289" t="s">
        <v>1118</v>
      </c>
      <c r="C900" s="83"/>
      <c r="D900" s="294" t="s">
        <v>4320</v>
      </c>
      <c r="E900" s="254" t="s">
        <v>4321</v>
      </c>
      <c r="F900" s="294">
        <v>60</v>
      </c>
      <c r="G900" s="255"/>
    </row>
    <row r="901" spans="1:7" x14ac:dyDescent="0.25">
      <c r="A901" s="295" t="s">
        <v>11</v>
      </c>
      <c r="B901" s="289" t="s">
        <v>990</v>
      </c>
      <c r="C901" s="83"/>
      <c r="D901" s="294" t="s">
        <v>5144</v>
      </c>
      <c r="E901" s="254" t="s">
        <v>5145</v>
      </c>
      <c r="F901" s="294">
        <v>30</v>
      </c>
      <c r="G901" s="255"/>
    </row>
    <row r="902" spans="1:7" x14ac:dyDescent="0.25">
      <c r="A902" s="295" t="s">
        <v>1460</v>
      </c>
      <c r="B902" s="289" t="s">
        <v>5014</v>
      </c>
      <c r="C902" s="83"/>
      <c r="D902" s="294" t="s">
        <v>4662</v>
      </c>
      <c r="E902" s="254" t="s">
        <v>4663</v>
      </c>
      <c r="F902" s="294">
        <v>70</v>
      </c>
      <c r="G902" s="255"/>
    </row>
    <row r="903" spans="1:7" x14ac:dyDescent="0.25">
      <c r="A903" s="295" t="s">
        <v>2776</v>
      </c>
      <c r="B903" s="289" t="s">
        <v>2777</v>
      </c>
      <c r="C903" s="83"/>
      <c r="D903" s="294" t="s">
        <v>4694</v>
      </c>
      <c r="E903" s="254" t="s">
        <v>4695</v>
      </c>
      <c r="F903" s="294">
        <v>30</v>
      </c>
      <c r="G903" s="255"/>
    </row>
    <row r="904" spans="1:7" x14ac:dyDescent="0.25">
      <c r="A904" s="295" t="s">
        <v>4959</v>
      </c>
      <c r="B904" s="289" t="s">
        <v>4960</v>
      </c>
      <c r="C904" s="83"/>
      <c r="D904" s="294" t="s">
        <v>4959</v>
      </c>
      <c r="E904" s="254" t="s">
        <v>4960</v>
      </c>
      <c r="F904" s="294">
        <v>50</v>
      </c>
      <c r="G904" s="255"/>
    </row>
    <row r="905" spans="1:7" x14ac:dyDescent="0.25">
      <c r="A905" s="295" t="s">
        <v>4698</v>
      </c>
      <c r="B905" s="289" t="s">
        <v>4699</v>
      </c>
      <c r="C905" s="83"/>
      <c r="D905" s="294" t="s">
        <v>1461</v>
      </c>
      <c r="E905" s="254" t="s">
        <v>2430</v>
      </c>
      <c r="F905" s="294">
        <v>50</v>
      </c>
      <c r="G905" s="255"/>
    </row>
    <row r="906" spans="1:7" x14ac:dyDescent="0.25">
      <c r="A906" s="295" t="s">
        <v>2614</v>
      </c>
      <c r="B906" s="289" t="s">
        <v>2615</v>
      </c>
      <c r="C906" s="83"/>
      <c r="D906" s="294" t="s">
        <v>2431</v>
      </c>
      <c r="E906" s="254" t="s">
        <v>2432</v>
      </c>
      <c r="F906" s="294">
        <v>50</v>
      </c>
      <c r="G906" s="255"/>
    </row>
    <row r="907" spans="1:7" x14ac:dyDescent="0.25">
      <c r="A907" s="295" t="s">
        <v>573</v>
      </c>
      <c r="B907" s="289" t="s">
        <v>574</v>
      </c>
      <c r="C907" s="83"/>
      <c r="D907" s="294" t="s">
        <v>2433</v>
      </c>
      <c r="E907" s="254" t="s">
        <v>2434</v>
      </c>
      <c r="F907" s="294">
        <v>30</v>
      </c>
      <c r="G907" s="255"/>
    </row>
    <row r="908" spans="1:7" x14ac:dyDescent="0.25">
      <c r="A908" s="295" t="s">
        <v>4577</v>
      </c>
      <c r="B908" s="289" t="s">
        <v>4578</v>
      </c>
      <c r="C908" s="83"/>
      <c r="D908" s="294" t="s">
        <v>2435</v>
      </c>
      <c r="E908" s="254" t="s">
        <v>2436</v>
      </c>
      <c r="F908" s="294">
        <v>30</v>
      </c>
      <c r="G908" s="255"/>
    </row>
    <row r="909" spans="1:7" x14ac:dyDescent="0.25">
      <c r="A909" s="295" t="s">
        <v>1100</v>
      </c>
      <c r="B909" s="289" t="s">
        <v>1223</v>
      </c>
      <c r="C909" s="83"/>
      <c r="D909" s="294" t="s">
        <v>2437</v>
      </c>
      <c r="E909" s="254" t="s">
        <v>3244</v>
      </c>
      <c r="F909" s="294">
        <v>10</v>
      </c>
      <c r="G909" s="255"/>
    </row>
    <row r="910" spans="1:7" x14ac:dyDescent="0.25">
      <c r="A910" s="295" t="s">
        <v>1149</v>
      </c>
      <c r="B910" s="289" t="s">
        <v>1150</v>
      </c>
      <c r="C910" s="83"/>
      <c r="D910" s="294" t="s">
        <v>4775</v>
      </c>
      <c r="E910" s="254" t="s">
        <v>4776</v>
      </c>
      <c r="F910" s="294">
        <v>50</v>
      </c>
      <c r="G910" s="255"/>
    </row>
    <row r="911" spans="1:7" x14ac:dyDescent="0.25">
      <c r="A911" s="295" t="s">
        <v>43</v>
      </c>
      <c r="B911" s="289" t="s">
        <v>4385</v>
      </c>
      <c r="C911" s="83"/>
      <c r="D911" s="294" t="s">
        <v>2438</v>
      </c>
      <c r="E911" s="254" t="s">
        <v>2439</v>
      </c>
      <c r="F911" s="294">
        <v>30</v>
      </c>
      <c r="G911" s="255"/>
    </row>
    <row r="912" spans="1:7" x14ac:dyDescent="0.25">
      <c r="A912" s="295" t="s">
        <v>4269</v>
      </c>
      <c r="B912" s="289" t="s">
        <v>4388</v>
      </c>
      <c r="C912" s="83"/>
      <c r="D912" s="294" t="s">
        <v>2440</v>
      </c>
      <c r="E912" s="254" t="s">
        <v>2441</v>
      </c>
      <c r="F912" s="294">
        <v>30</v>
      </c>
      <c r="G912" s="255"/>
    </row>
    <row r="913" spans="1:8" x14ac:dyDescent="0.25">
      <c r="A913" s="295" t="s">
        <v>4381</v>
      </c>
      <c r="B913" s="289" t="s">
        <v>4382</v>
      </c>
      <c r="C913" s="83"/>
      <c r="D913" s="294" t="s">
        <v>2442</v>
      </c>
      <c r="E913" s="254" t="s">
        <v>2443</v>
      </c>
      <c r="F913" s="294">
        <v>30</v>
      </c>
      <c r="G913" s="255"/>
    </row>
    <row r="914" spans="1:8" x14ac:dyDescent="0.25">
      <c r="A914" s="295" t="s">
        <v>403</v>
      </c>
      <c r="B914" s="289" t="s">
        <v>4211</v>
      </c>
      <c r="C914" s="83"/>
      <c r="D914" s="294" t="s">
        <v>1506</v>
      </c>
      <c r="E914" s="254" t="s">
        <v>1507</v>
      </c>
      <c r="F914" s="294">
        <v>30</v>
      </c>
      <c r="G914" s="255"/>
    </row>
    <row r="915" spans="1:8" x14ac:dyDescent="0.25">
      <c r="A915" s="295" t="s">
        <v>4044</v>
      </c>
      <c r="B915" s="289" t="s">
        <v>4213</v>
      </c>
      <c r="C915" s="83"/>
      <c r="D915" s="294" t="s">
        <v>3632</v>
      </c>
      <c r="E915" s="254" t="s">
        <v>3633</v>
      </c>
      <c r="F915" s="294">
        <v>30</v>
      </c>
      <c r="G915" s="255"/>
    </row>
    <row r="916" spans="1:8" x14ac:dyDescent="0.25">
      <c r="A916" s="295" t="s">
        <v>3354</v>
      </c>
      <c r="B916" s="289" t="s">
        <v>4212</v>
      </c>
      <c r="C916" s="83"/>
      <c r="D916" s="294" t="s">
        <v>2589</v>
      </c>
      <c r="E916" s="254" t="s">
        <v>4472</v>
      </c>
      <c r="F916" s="294">
        <v>10</v>
      </c>
      <c r="G916" s="255"/>
    </row>
    <row r="917" spans="1:8" x14ac:dyDescent="0.25">
      <c r="A917" s="295" t="s">
        <v>4773</v>
      </c>
      <c r="B917" s="289" t="s">
        <v>4774</v>
      </c>
      <c r="C917" s="83"/>
      <c r="D917" s="294" t="s">
        <v>1508</v>
      </c>
      <c r="E917" s="254" t="s">
        <v>1509</v>
      </c>
      <c r="F917" s="294">
        <v>30</v>
      </c>
      <c r="G917" s="255"/>
    </row>
    <row r="918" spans="1:8" x14ac:dyDescent="0.25">
      <c r="A918" s="295" t="s">
        <v>4811</v>
      </c>
      <c r="B918" s="289" t="s">
        <v>4812</v>
      </c>
      <c r="C918" s="83"/>
      <c r="D918" s="294" t="s">
        <v>3634</v>
      </c>
      <c r="E918" s="254" t="s">
        <v>3635</v>
      </c>
      <c r="F918" s="294">
        <v>30</v>
      </c>
      <c r="G918" s="255"/>
    </row>
    <row r="919" spans="1:8" x14ac:dyDescent="0.25">
      <c r="A919" s="295" t="s">
        <v>4823</v>
      </c>
      <c r="B919" s="289" t="s">
        <v>4824</v>
      </c>
      <c r="C919" s="83"/>
      <c r="D919" s="294" t="s">
        <v>1510</v>
      </c>
      <c r="E919" s="254" t="s">
        <v>1511</v>
      </c>
      <c r="F919" s="294">
        <v>30</v>
      </c>
      <c r="G919" s="255"/>
    </row>
    <row r="920" spans="1:8" x14ac:dyDescent="0.25">
      <c r="A920" s="295" t="s">
        <v>4819</v>
      </c>
      <c r="B920" s="289" t="s">
        <v>4820</v>
      </c>
      <c r="C920" s="83"/>
      <c r="D920" s="294" t="s">
        <v>1512</v>
      </c>
      <c r="E920" s="254" t="s">
        <v>3889</v>
      </c>
      <c r="F920" s="294">
        <v>30</v>
      </c>
      <c r="G920" s="255"/>
    </row>
    <row r="921" spans="1:8" s="88" customFormat="1" x14ac:dyDescent="0.25">
      <c r="A921" s="295">
        <v>40040</v>
      </c>
      <c r="B921" s="289" t="s">
        <v>1910</v>
      </c>
      <c r="C921" s="83"/>
      <c r="D921" s="294" t="s">
        <v>1513</v>
      </c>
      <c r="E921" s="254" t="s">
        <v>1514</v>
      </c>
      <c r="F921" s="294">
        <v>30</v>
      </c>
      <c r="G921" s="255"/>
      <c r="H921"/>
    </row>
    <row r="922" spans="1:8" s="88" customFormat="1" x14ac:dyDescent="0.25">
      <c r="A922" s="295">
        <v>41040</v>
      </c>
      <c r="B922" s="289" t="s">
        <v>955</v>
      </c>
      <c r="C922" s="83"/>
      <c r="D922" s="294" t="s">
        <v>1516</v>
      </c>
      <c r="E922" s="254" t="s">
        <v>1517</v>
      </c>
      <c r="F922" s="294">
        <v>30</v>
      </c>
      <c r="G922" s="255"/>
      <c r="H922"/>
    </row>
    <row r="923" spans="1:8" x14ac:dyDescent="0.25">
      <c r="A923" s="295" t="s">
        <v>3660</v>
      </c>
      <c r="B923" s="289" t="s">
        <v>3661</v>
      </c>
      <c r="C923" s="83"/>
      <c r="D923" s="294" t="s">
        <v>1518</v>
      </c>
      <c r="E923" s="254" t="s">
        <v>4473</v>
      </c>
      <c r="F923" s="294">
        <v>30</v>
      </c>
      <c r="G923" s="255"/>
      <c r="H923" s="88"/>
    </row>
    <row r="924" spans="1:8" x14ac:dyDescent="0.25">
      <c r="A924" s="295" t="s">
        <v>2014</v>
      </c>
      <c r="B924" s="289" t="s">
        <v>2015</v>
      </c>
      <c r="C924" s="83"/>
      <c r="D924" s="294" t="s">
        <v>4605</v>
      </c>
      <c r="E924" s="254" t="s">
        <v>4606</v>
      </c>
      <c r="F924" s="294">
        <v>30</v>
      </c>
      <c r="G924" s="255"/>
      <c r="H924" s="88"/>
    </row>
    <row r="925" spans="1:8" x14ac:dyDescent="0.25">
      <c r="A925" s="295" t="s">
        <v>4227</v>
      </c>
      <c r="B925" s="289" t="s">
        <v>4228</v>
      </c>
      <c r="C925" s="83"/>
      <c r="D925" s="294" t="s">
        <v>1519</v>
      </c>
      <c r="E925" s="254" t="s">
        <v>1520</v>
      </c>
      <c r="F925" s="294">
        <v>30</v>
      </c>
      <c r="G925" s="255"/>
    </row>
    <row r="926" spans="1:8" x14ac:dyDescent="0.25">
      <c r="A926" s="295">
        <v>31060</v>
      </c>
      <c r="B926" s="289" t="s">
        <v>1903</v>
      </c>
      <c r="C926" s="83"/>
      <c r="D926" s="294" t="s">
        <v>4696</v>
      </c>
      <c r="E926" s="254" t="s">
        <v>4697</v>
      </c>
      <c r="F926" s="294">
        <v>30</v>
      </c>
      <c r="G926" s="255"/>
    </row>
    <row r="927" spans="1:8" x14ac:dyDescent="0.25">
      <c r="A927" s="295">
        <v>35030</v>
      </c>
      <c r="B927" s="289" t="s">
        <v>1903</v>
      </c>
      <c r="C927" s="83"/>
      <c r="D927" s="294" t="s">
        <v>1521</v>
      </c>
      <c r="E927" s="254" t="s">
        <v>3308</v>
      </c>
      <c r="F927" s="294">
        <v>30</v>
      </c>
      <c r="G927" s="255"/>
    </row>
    <row r="928" spans="1:8" x14ac:dyDescent="0.25">
      <c r="A928" s="295">
        <v>40140</v>
      </c>
      <c r="B928" s="289" t="s">
        <v>1915</v>
      </c>
      <c r="C928" s="83"/>
      <c r="D928" s="294" t="s">
        <v>1522</v>
      </c>
      <c r="E928" s="254" t="s">
        <v>1523</v>
      </c>
      <c r="F928" s="294">
        <v>30</v>
      </c>
      <c r="G928" s="255"/>
    </row>
    <row r="929" spans="1:8" x14ac:dyDescent="0.25">
      <c r="A929" s="295">
        <v>40150</v>
      </c>
      <c r="B929" s="289" t="s">
        <v>1916</v>
      </c>
      <c r="C929" s="83"/>
      <c r="D929" s="294" t="s">
        <v>4938</v>
      </c>
      <c r="E929" s="254" t="s">
        <v>4939</v>
      </c>
      <c r="F929" s="294">
        <v>30</v>
      </c>
      <c r="G929" s="255"/>
    </row>
    <row r="930" spans="1:8" s="88" customFormat="1" x14ac:dyDescent="0.25">
      <c r="A930" s="295" t="s">
        <v>1044</v>
      </c>
      <c r="B930" s="289" t="s">
        <v>1045</v>
      </c>
      <c r="C930" s="83"/>
      <c r="D930" s="294" t="s">
        <v>1524</v>
      </c>
      <c r="E930" s="254" t="s">
        <v>3419</v>
      </c>
      <c r="F930" s="294">
        <v>30</v>
      </c>
      <c r="G930" s="255"/>
      <c r="H930"/>
    </row>
    <row r="931" spans="1:8" x14ac:dyDescent="0.25">
      <c r="A931" s="295" t="s">
        <v>5142</v>
      </c>
      <c r="B931" s="289" t="s">
        <v>5143</v>
      </c>
      <c r="C931" s="83"/>
      <c r="D931" s="294" t="s">
        <v>1525</v>
      </c>
      <c r="E931" s="254" t="s">
        <v>1515</v>
      </c>
      <c r="F931" s="294">
        <v>30</v>
      </c>
      <c r="G931" s="255"/>
    </row>
    <row r="932" spans="1:8" x14ac:dyDescent="0.25">
      <c r="A932" s="295" t="s">
        <v>5144</v>
      </c>
      <c r="B932" s="289" t="s">
        <v>5145</v>
      </c>
      <c r="C932" s="83"/>
      <c r="D932" s="294" t="s">
        <v>1526</v>
      </c>
      <c r="E932" s="254" t="s">
        <v>1527</v>
      </c>
      <c r="F932" s="294">
        <v>30</v>
      </c>
      <c r="G932" s="255"/>
      <c r="H932" s="88"/>
    </row>
    <row r="933" spans="1:8" x14ac:dyDescent="0.25">
      <c r="A933" s="295" t="s">
        <v>3601</v>
      </c>
      <c r="B933" s="289" t="s">
        <v>3602</v>
      </c>
      <c r="C933" s="83"/>
      <c r="D933" s="294" t="s">
        <v>1528</v>
      </c>
      <c r="E933" s="254" t="s">
        <v>4200</v>
      </c>
      <c r="F933" s="294">
        <v>70</v>
      </c>
      <c r="G933" s="255"/>
    </row>
    <row r="934" spans="1:8" x14ac:dyDescent="0.25">
      <c r="A934" s="295">
        <v>95155</v>
      </c>
      <c r="B934" s="289" t="s">
        <v>3839</v>
      </c>
      <c r="C934" s="83"/>
      <c r="D934" s="294" t="s">
        <v>1010</v>
      </c>
      <c r="E934" s="254" t="s">
        <v>1011</v>
      </c>
      <c r="F934" s="294">
        <v>30</v>
      </c>
      <c r="G934" s="255"/>
    </row>
    <row r="935" spans="1:8" x14ac:dyDescent="0.25">
      <c r="A935" s="295" t="s">
        <v>97</v>
      </c>
      <c r="B935" s="289" t="s">
        <v>98</v>
      </c>
      <c r="C935" s="83"/>
      <c r="D935" s="294" t="s">
        <v>2743</v>
      </c>
      <c r="E935" s="254" t="s">
        <v>4879</v>
      </c>
      <c r="F935" s="294">
        <v>30</v>
      </c>
      <c r="G935" s="255"/>
    </row>
    <row r="936" spans="1:8" x14ac:dyDescent="0.25">
      <c r="A936" s="295" t="s">
        <v>25</v>
      </c>
      <c r="B936" s="289" t="s">
        <v>26</v>
      </c>
      <c r="C936" s="83"/>
      <c r="D936" s="294" t="s">
        <v>2744</v>
      </c>
      <c r="E936" s="254" t="s">
        <v>2745</v>
      </c>
      <c r="F936" s="294">
        <v>30</v>
      </c>
      <c r="G936" s="255"/>
    </row>
    <row r="937" spans="1:8" x14ac:dyDescent="0.25">
      <c r="A937" s="295">
        <v>95140</v>
      </c>
      <c r="B937" s="289" t="s">
        <v>3122</v>
      </c>
      <c r="C937" s="83"/>
      <c r="D937" s="294" t="s">
        <v>2746</v>
      </c>
      <c r="E937" s="254" t="s">
        <v>2747</v>
      </c>
      <c r="F937" s="294">
        <v>30</v>
      </c>
      <c r="G937" s="255"/>
    </row>
    <row r="938" spans="1:8" x14ac:dyDescent="0.25">
      <c r="A938" s="295" t="s">
        <v>1801</v>
      </c>
      <c r="B938" s="289" t="s">
        <v>1802</v>
      </c>
      <c r="C938" s="83"/>
      <c r="D938" s="294" t="s">
        <v>2748</v>
      </c>
      <c r="E938" s="254" t="s">
        <v>4870</v>
      </c>
      <c r="F938" s="294">
        <v>30</v>
      </c>
      <c r="G938" s="255"/>
    </row>
    <row r="939" spans="1:8" x14ac:dyDescent="0.25">
      <c r="A939" s="295" t="s">
        <v>2161</v>
      </c>
      <c r="B939" s="289" t="s">
        <v>2162</v>
      </c>
      <c r="C939" s="83"/>
      <c r="D939" s="294" t="s">
        <v>2749</v>
      </c>
      <c r="E939" s="254" t="s">
        <v>2750</v>
      </c>
      <c r="F939" s="294">
        <v>30</v>
      </c>
      <c r="G939" s="255"/>
    </row>
    <row r="940" spans="1:8" x14ac:dyDescent="0.25">
      <c r="A940" s="295" t="s">
        <v>3723</v>
      </c>
      <c r="B940" s="289" t="s">
        <v>3724</v>
      </c>
      <c r="C940" s="83"/>
      <c r="D940" s="294" t="s">
        <v>2590</v>
      </c>
      <c r="E940" s="254" t="s">
        <v>2591</v>
      </c>
      <c r="F940" s="294">
        <v>30</v>
      </c>
      <c r="G940" s="255"/>
    </row>
    <row r="941" spans="1:8" x14ac:dyDescent="0.25">
      <c r="A941" s="295" t="s">
        <v>3721</v>
      </c>
      <c r="B941" s="289" t="s">
        <v>3722</v>
      </c>
      <c r="C941" s="83"/>
      <c r="D941" s="294" t="s">
        <v>2751</v>
      </c>
      <c r="E941" s="254" t="s">
        <v>2752</v>
      </c>
      <c r="F941" s="294">
        <v>50</v>
      </c>
      <c r="G941" s="255"/>
    </row>
    <row r="942" spans="1:8" x14ac:dyDescent="0.25">
      <c r="A942" s="295" t="s">
        <v>3356</v>
      </c>
      <c r="B942" s="289" t="s">
        <v>3357</v>
      </c>
      <c r="C942" s="83"/>
      <c r="D942" s="294" t="s">
        <v>2753</v>
      </c>
      <c r="E942" s="254" t="s">
        <v>2754</v>
      </c>
      <c r="F942" s="294">
        <v>30</v>
      </c>
      <c r="G942" s="255"/>
    </row>
    <row r="943" spans="1:8" x14ac:dyDescent="0.25">
      <c r="A943" s="295" t="s">
        <v>4288</v>
      </c>
      <c r="B943" s="289" t="s">
        <v>4289</v>
      </c>
      <c r="C943" s="83"/>
      <c r="D943" s="294" t="s">
        <v>2755</v>
      </c>
      <c r="E943" s="254" t="s">
        <v>2756</v>
      </c>
      <c r="F943" s="294">
        <v>30</v>
      </c>
      <c r="G943" s="255"/>
    </row>
    <row r="944" spans="1:8" x14ac:dyDescent="0.25">
      <c r="A944" s="295" t="s">
        <v>4274</v>
      </c>
      <c r="B944" s="289" t="s">
        <v>4275</v>
      </c>
      <c r="C944" s="83"/>
      <c r="D944" s="294" t="s">
        <v>408</v>
      </c>
      <c r="E944" s="254" t="s">
        <v>409</v>
      </c>
      <c r="F944" s="294">
        <v>30</v>
      </c>
      <c r="G944" s="255"/>
    </row>
    <row r="945" spans="1:7" x14ac:dyDescent="0.25">
      <c r="A945" s="295" t="s">
        <v>4270</v>
      </c>
      <c r="B945" s="289" t="s">
        <v>4271</v>
      </c>
      <c r="C945" s="83"/>
      <c r="D945" s="294" t="s">
        <v>3890</v>
      </c>
      <c r="E945" s="254" t="s">
        <v>3891</v>
      </c>
      <c r="F945" s="294">
        <v>30</v>
      </c>
      <c r="G945" s="255"/>
    </row>
    <row r="946" spans="1:7" x14ac:dyDescent="0.25">
      <c r="A946" s="295" t="s">
        <v>4280</v>
      </c>
      <c r="B946" s="289" t="s">
        <v>4281</v>
      </c>
      <c r="C946" s="83"/>
      <c r="D946" s="294" t="s">
        <v>2757</v>
      </c>
      <c r="E946" s="254" t="s">
        <v>3072</v>
      </c>
      <c r="F946" s="294">
        <v>30</v>
      </c>
      <c r="G946" s="255"/>
    </row>
    <row r="947" spans="1:7" x14ac:dyDescent="0.25">
      <c r="A947" s="295" t="s">
        <v>4294</v>
      </c>
      <c r="B947" s="289" t="s">
        <v>4295</v>
      </c>
      <c r="C947" s="83"/>
      <c r="D947" s="294" t="s">
        <v>1053</v>
      </c>
      <c r="E947" s="254" t="s">
        <v>4474</v>
      </c>
      <c r="F947" s="294">
        <v>30</v>
      </c>
      <c r="G947" s="255"/>
    </row>
    <row r="948" spans="1:7" x14ac:dyDescent="0.25">
      <c r="A948" s="295" t="s">
        <v>4284</v>
      </c>
      <c r="B948" s="289" t="s">
        <v>4285</v>
      </c>
      <c r="C948" s="83"/>
      <c r="D948" s="294" t="s">
        <v>3073</v>
      </c>
      <c r="E948" s="254" t="s">
        <v>3074</v>
      </c>
      <c r="F948" s="294">
        <v>30</v>
      </c>
      <c r="G948" s="255"/>
    </row>
    <row r="949" spans="1:7" x14ac:dyDescent="0.25">
      <c r="A949" s="295" t="s">
        <v>4290</v>
      </c>
      <c r="B949" s="289" t="s">
        <v>4291</v>
      </c>
      <c r="C949" s="83"/>
      <c r="D949" s="294" t="s">
        <v>3892</v>
      </c>
      <c r="E949" s="254" t="s">
        <v>3893</v>
      </c>
      <c r="F949" s="294">
        <v>30</v>
      </c>
      <c r="G949" s="255"/>
    </row>
    <row r="950" spans="1:7" x14ac:dyDescent="0.25">
      <c r="A950" s="295">
        <v>35100</v>
      </c>
      <c r="B950" s="289" t="s">
        <v>4630</v>
      </c>
      <c r="C950" s="83"/>
      <c r="D950" s="294" t="s">
        <v>3075</v>
      </c>
      <c r="E950" s="254" t="s">
        <v>4717</v>
      </c>
      <c r="F950" s="294">
        <v>30</v>
      </c>
      <c r="G950" s="255"/>
    </row>
    <row r="951" spans="1:7" x14ac:dyDescent="0.25">
      <c r="A951" s="295" t="s">
        <v>4286</v>
      </c>
      <c r="B951" s="289" t="s">
        <v>4287</v>
      </c>
      <c r="C951" s="83"/>
      <c r="D951" s="294" t="s">
        <v>3076</v>
      </c>
      <c r="E951" s="254" t="s">
        <v>3077</v>
      </c>
      <c r="F951" s="294">
        <v>50</v>
      </c>
      <c r="G951" s="255"/>
    </row>
    <row r="952" spans="1:7" x14ac:dyDescent="0.25">
      <c r="A952" s="295" t="s">
        <v>4272</v>
      </c>
      <c r="B952" s="289" t="s">
        <v>4273</v>
      </c>
      <c r="C952" s="83"/>
      <c r="D952" s="294" t="s">
        <v>3914</v>
      </c>
      <c r="E952" s="254" t="s">
        <v>3915</v>
      </c>
      <c r="F952" s="294">
        <v>30</v>
      </c>
      <c r="G952" s="255"/>
    </row>
    <row r="953" spans="1:7" x14ac:dyDescent="0.25">
      <c r="A953" s="295" t="s">
        <v>4276</v>
      </c>
      <c r="B953" s="289" t="s">
        <v>4277</v>
      </c>
      <c r="C953" s="83"/>
      <c r="D953" s="294" t="s">
        <v>673</v>
      </c>
      <c r="E953" s="254" t="s">
        <v>4322</v>
      </c>
      <c r="F953" s="294">
        <v>30</v>
      </c>
      <c r="G953" s="255"/>
    </row>
    <row r="954" spans="1:7" x14ac:dyDescent="0.25">
      <c r="A954" s="295" t="s">
        <v>4278</v>
      </c>
      <c r="B954" s="289" t="s">
        <v>4279</v>
      </c>
      <c r="C954" s="83"/>
      <c r="D954" s="294" t="s">
        <v>962</v>
      </c>
      <c r="E954" s="254" t="s">
        <v>963</v>
      </c>
      <c r="F954" s="294">
        <v>30</v>
      </c>
      <c r="G954" s="255"/>
    </row>
    <row r="955" spans="1:7" x14ac:dyDescent="0.25">
      <c r="A955" s="295" t="s">
        <v>4292</v>
      </c>
      <c r="B955" s="289" t="s">
        <v>4293</v>
      </c>
      <c r="C955" s="83"/>
      <c r="D955" s="294" t="s">
        <v>3078</v>
      </c>
      <c r="E955" s="254" t="s">
        <v>5090</v>
      </c>
      <c r="F955" s="294">
        <v>30</v>
      </c>
      <c r="G955" s="255"/>
    </row>
    <row r="956" spans="1:7" x14ac:dyDescent="0.25">
      <c r="A956" s="295" t="s">
        <v>4282</v>
      </c>
      <c r="B956" s="289" t="s">
        <v>4283</v>
      </c>
      <c r="C956" s="83"/>
      <c r="D956" s="294" t="s">
        <v>3079</v>
      </c>
      <c r="E956" s="254" t="s">
        <v>3080</v>
      </c>
      <c r="F956" s="294">
        <v>50</v>
      </c>
      <c r="G956" s="255"/>
    </row>
    <row r="957" spans="1:7" x14ac:dyDescent="0.25">
      <c r="A957" s="295" t="s">
        <v>2751</v>
      </c>
      <c r="B957" s="289" t="s">
        <v>2752</v>
      </c>
      <c r="C957" s="83"/>
      <c r="D957" s="294" t="s">
        <v>4252</v>
      </c>
      <c r="E957" s="254" t="s">
        <v>4253</v>
      </c>
      <c r="F957" s="294">
        <v>30</v>
      </c>
      <c r="G957" s="255"/>
    </row>
    <row r="958" spans="1:7" x14ac:dyDescent="0.25">
      <c r="A958" s="295" t="s">
        <v>1510</v>
      </c>
      <c r="B958" s="289" t="s">
        <v>1511</v>
      </c>
      <c r="C958" s="83"/>
      <c r="D958" s="294" t="s">
        <v>1440</v>
      </c>
      <c r="E958" s="254" t="s">
        <v>1441</v>
      </c>
      <c r="F958" s="294">
        <v>30</v>
      </c>
      <c r="G958" s="255"/>
    </row>
    <row r="959" spans="1:7" x14ac:dyDescent="0.25">
      <c r="A959" s="295" t="s">
        <v>2056</v>
      </c>
      <c r="B959" s="289" t="s">
        <v>1006</v>
      </c>
      <c r="C959" s="83"/>
      <c r="D959" s="294" t="s">
        <v>410</v>
      </c>
      <c r="E959" s="254" t="s">
        <v>411</v>
      </c>
      <c r="F959" s="294">
        <v>30</v>
      </c>
      <c r="G959" s="255"/>
    </row>
    <row r="960" spans="1:7" x14ac:dyDescent="0.25">
      <c r="A960" s="295" t="s">
        <v>2184</v>
      </c>
      <c r="B960" s="289" t="s">
        <v>2185</v>
      </c>
      <c r="C960" s="83"/>
      <c r="D960" s="294" t="s">
        <v>3081</v>
      </c>
      <c r="E960" s="254" t="s">
        <v>2557</v>
      </c>
      <c r="F960" s="294">
        <v>30</v>
      </c>
      <c r="G960" s="255"/>
    </row>
    <row r="961" spans="1:7" x14ac:dyDescent="0.25">
      <c r="A961" s="295" t="s">
        <v>1158</v>
      </c>
      <c r="B961" s="289" t="s">
        <v>1159</v>
      </c>
      <c r="C961" s="83"/>
      <c r="D961" s="294" t="s">
        <v>4299</v>
      </c>
      <c r="E961" s="254" t="s">
        <v>4300</v>
      </c>
      <c r="F961" s="294">
        <v>40</v>
      </c>
      <c r="G961" s="255"/>
    </row>
    <row r="962" spans="1:7" x14ac:dyDescent="0.25">
      <c r="A962" s="295" t="s">
        <v>1143</v>
      </c>
      <c r="B962" s="289" t="s">
        <v>1144</v>
      </c>
      <c r="C962" s="83"/>
      <c r="D962" s="294" t="s">
        <v>4523</v>
      </c>
      <c r="E962" s="254" t="s">
        <v>4581</v>
      </c>
      <c r="F962" s="294">
        <v>30</v>
      </c>
      <c r="G962" s="255"/>
    </row>
    <row r="963" spans="1:7" x14ac:dyDescent="0.25">
      <c r="A963" s="295" t="s">
        <v>2049</v>
      </c>
      <c r="B963" s="289" t="s">
        <v>2050</v>
      </c>
      <c r="C963" s="83"/>
      <c r="D963" s="294" t="s">
        <v>1800</v>
      </c>
      <c r="E963" s="254" t="s">
        <v>4582</v>
      </c>
      <c r="F963" s="294">
        <v>30</v>
      </c>
      <c r="G963" s="255"/>
    </row>
    <row r="964" spans="1:7" x14ac:dyDescent="0.25">
      <c r="A964" s="295" t="s">
        <v>1090</v>
      </c>
      <c r="B964" s="289" t="s">
        <v>1091</v>
      </c>
      <c r="C964" s="83"/>
      <c r="D964" s="294" t="s">
        <v>3360</v>
      </c>
      <c r="E964" s="254" t="s">
        <v>4475</v>
      </c>
      <c r="F964" s="294">
        <v>30</v>
      </c>
      <c r="G964" s="255"/>
    </row>
    <row r="965" spans="1:7" x14ac:dyDescent="0.25">
      <c r="A965" s="295">
        <v>35091</v>
      </c>
      <c r="B965" s="289" t="s">
        <v>743</v>
      </c>
      <c r="C965" s="83"/>
      <c r="D965" s="294" t="s">
        <v>91</v>
      </c>
      <c r="E965" s="254" t="s">
        <v>92</v>
      </c>
      <c r="F965" s="294">
        <v>30</v>
      </c>
      <c r="G965" s="255"/>
    </row>
    <row r="966" spans="1:7" x14ac:dyDescent="0.25">
      <c r="A966" s="295" t="s">
        <v>214</v>
      </c>
      <c r="B966" s="289" t="s">
        <v>215</v>
      </c>
      <c r="C966" s="83"/>
      <c r="D966" s="294" t="s">
        <v>3871</v>
      </c>
      <c r="E966" s="254" t="s">
        <v>3872</v>
      </c>
      <c r="F966" s="294">
        <v>30</v>
      </c>
      <c r="G966" s="255"/>
    </row>
    <row r="967" spans="1:7" x14ac:dyDescent="0.25">
      <c r="A967" s="295" t="s">
        <v>585</v>
      </c>
      <c r="B967" s="289" t="s">
        <v>2116</v>
      </c>
      <c r="C967" s="83"/>
      <c r="D967" s="294" t="s">
        <v>4427</v>
      </c>
      <c r="E967" s="254" t="s">
        <v>4428</v>
      </c>
      <c r="F967" s="294">
        <v>30</v>
      </c>
      <c r="G967" s="255"/>
    </row>
    <row r="968" spans="1:7" x14ac:dyDescent="0.25">
      <c r="A968" s="295" t="s">
        <v>3631</v>
      </c>
      <c r="B968" s="289" t="s">
        <v>220</v>
      </c>
      <c r="C968" s="83"/>
      <c r="D968" s="294" t="s">
        <v>3636</v>
      </c>
      <c r="E968" s="254" t="s">
        <v>3637</v>
      </c>
      <c r="F968" s="294">
        <v>30</v>
      </c>
      <c r="G968" s="255"/>
    </row>
    <row r="969" spans="1:7" x14ac:dyDescent="0.25">
      <c r="A969" s="295" t="s">
        <v>1958</v>
      </c>
      <c r="B969" s="289" t="s">
        <v>1959</v>
      </c>
      <c r="C969" s="83"/>
      <c r="D969" s="294" t="s">
        <v>1862</v>
      </c>
      <c r="E969" s="254" t="s">
        <v>4476</v>
      </c>
      <c r="F969" s="294">
        <v>30</v>
      </c>
      <c r="G969" s="255"/>
    </row>
    <row r="970" spans="1:7" x14ac:dyDescent="0.25">
      <c r="A970" s="295" t="s">
        <v>5116</v>
      </c>
      <c r="B970" s="289" t="s">
        <v>5117</v>
      </c>
      <c r="C970" s="83"/>
      <c r="D970" s="294" t="s">
        <v>4429</v>
      </c>
      <c r="E970" s="254" t="s">
        <v>4430</v>
      </c>
      <c r="F970" s="294">
        <v>30</v>
      </c>
      <c r="G970" s="255"/>
    </row>
    <row r="971" spans="1:7" x14ac:dyDescent="0.25">
      <c r="A971" s="295" t="s">
        <v>1615</v>
      </c>
      <c r="B971" s="289" t="s">
        <v>1616</v>
      </c>
      <c r="C971" s="83"/>
      <c r="D971" s="294" t="s">
        <v>4827</v>
      </c>
      <c r="E971" s="254" t="s">
        <v>4524</v>
      </c>
      <c r="F971" s="294">
        <v>30</v>
      </c>
      <c r="G971" s="255"/>
    </row>
    <row r="972" spans="1:7" x14ac:dyDescent="0.25">
      <c r="A972" s="295" t="s">
        <v>4534</v>
      </c>
      <c r="B972" s="289" t="s">
        <v>4535</v>
      </c>
      <c r="C972" s="83"/>
      <c r="D972" s="294" t="s">
        <v>3309</v>
      </c>
      <c r="E972" s="254" t="s">
        <v>4477</v>
      </c>
      <c r="F972" s="294">
        <v>30</v>
      </c>
      <c r="G972" s="255"/>
    </row>
    <row r="973" spans="1:7" x14ac:dyDescent="0.25">
      <c r="A973" s="295" t="s">
        <v>1989</v>
      </c>
      <c r="B973" s="289" t="s">
        <v>2560</v>
      </c>
      <c r="C973" s="83"/>
      <c r="D973" s="294" t="s">
        <v>4583</v>
      </c>
      <c r="E973" s="254" t="s">
        <v>4584</v>
      </c>
      <c r="F973" s="294">
        <v>30</v>
      </c>
      <c r="G973" s="255"/>
    </row>
    <row r="974" spans="1:7" x14ac:dyDescent="0.25">
      <c r="A974" s="295" t="s">
        <v>2291</v>
      </c>
      <c r="B974" s="289" t="s">
        <v>2458</v>
      </c>
      <c r="C974" s="83"/>
      <c r="D974" s="294" t="s">
        <v>3867</v>
      </c>
      <c r="E974" s="254" t="s">
        <v>3868</v>
      </c>
      <c r="F974" s="294">
        <v>30</v>
      </c>
      <c r="G974" s="255"/>
    </row>
    <row r="975" spans="1:7" x14ac:dyDescent="0.25">
      <c r="A975" s="295" t="s">
        <v>1434</v>
      </c>
      <c r="B975" s="289" t="s">
        <v>1435</v>
      </c>
      <c r="C975" s="83"/>
      <c r="D975" s="294" t="s">
        <v>3310</v>
      </c>
      <c r="E975" s="254" t="s">
        <v>4478</v>
      </c>
      <c r="F975" s="294">
        <v>30</v>
      </c>
      <c r="G975" s="255"/>
    </row>
    <row r="976" spans="1:7" x14ac:dyDescent="0.25">
      <c r="A976" s="295">
        <v>40070</v>
      </c>
      <c r="B976" s="289" t="s">
        <v>1911</v>
      </c>
      <c r="C976" s="83"/>
      <c r="D976" s="294" t="s">
        <v>4525</v>
      </c>
      <c r="E976" s="254" t="s">
        <v>4526</v>
      </c>
      <c r="F976" s="294">
        <v>30</v>
      </c>
      <c r="G976" s="255"/>
    </row>
    <row r="977" spans="1:7" x14ac:dyDescent="0.25">
      <c r="A977" s="295" t="s">
        <v>1119</v>
      </c>
      <c r="B977" s="289" t="s">
        <v>1120</v>
      </c>
      <c r="C977" s="83"/>
      <c r="D977" s="294" t="s">
        <v>3894</v>
      </c>
      <c r="E977" s="254" t="s">
        <v>3895</v>
      </c>
      <c r="F977" s="294">
        <v>30</v>
      </c>
      <c r="G977" s="255"/>
    </row>
    <row r="978" spans="1:7" x14ac:dyDescent="0.25">
      <c r="A978" s="295" t="s">
        <v>1147</v>
      </c>
      <c r="B978" s="289" t="s">
        <v>3387</v>
      </c>
      <c r="C978" s="83"/>
      <c r="D978" s="294" t="s">
        <v>3352</v>
      </c>
      <c r="E978" s="254" t="s">
        <v>3733</v>
      </c>
      <c r="F978" s="294">
        <v>30</v>
      </c>
      <c r="G978" s="255"/>
    </row>
    <row r="979" spans="1:7" x14ac:dyDescent="0.25">
      <c r="A979" s="295">
        <v>41000</v>
      </c>
      <c r="B979" s="289" t="s">
        <v>1918</v>
      </c>
      <c r="C979" s="83"/>
      <c r="D979" s="294" t="s">
        <v>3638</v>
      </c>
      <c r="E979" s="254" t="s">
        <v>1012</v>
      </c>
      <c r="F979" s="294">
        <v>30</v>
      </c>
      <c r="G979" s="255"/>
    </row>
    <row r="980" spans="1:7" x14ac:dyDescent="0.25">
      <c r="A980" s="295" t="s">
        <v>2186</v>
      </c>
      <c r="B980" s="289" t="s">
        <v>1208</v>
      </c>
      <c r="C980" s="83"/>
      <c r="D980" s="294" t="s">
        <v>4585</v>
      </c>
      <c r="E980" s="254" t="s">
        <v>4586</v>
      </c>
      <c r="F980" s="294">
        <v>30</v>
      </c>
      <c r="G980" s="255"/>
    </row>
    <row r="981" spans="1:7" x14ac:dyDescent="0.25">
      <c r="A981" s="295" t="s">
        <v>1087</v>
      </c>
      <c r="B981" s="289" t="s">
        <v>2408</v>
      </c>
      <c r="C981" s="83"/>
      <c r="D981" s="294" t="s">
        <v>4698</v>
      </c>
      <c r="E981" s="254" t="s">
        <v>4699</v>
      </c>
      <c r="F981" s="294">
        <v>50</v>
      </c>
      <c r="G981" s="255"/>
    </row>
    <row r="982" spans="1:7" x14ac:dyDescent="0.25">
      <c r="A982" s="295" t="s">
        <v>2044</v>
      </c>
      <c r="B982" s="289" t="s">
        <v>2045</v>
      </c>
      <c r="C982" s="83"/>
      <c r="D982" s="294" t="s">
        <v>4089</v>
      </c>
      <c r="E982" s="254" t="s">
        <v>4090</v>
      </c>
      <c r="F982" s="294">
        <v>30</v>
      </c>
      <c r="G982" s="255"/>
    </row>
    <row r="983" spans="1:7" x14ac:dyDescent="0.25">
      <c r="A983" s="295" t="s">
        <v>1007</v>
      </c>
      <c r="B983" s="289" t="s">
        <v>1008</v>
      </c>
      <c r="C983" s="83"/>
      <c r="D983" s="294" t="s">
        <v>5070</v>
      </c>
      <c r="E983" s="254" t="s">
        <v>5071</v>
      </c>
      <c r="F983" s="294">
        <v>30</v>
      </c>
      <c r="G983" s="255"/>
    </row>
    <row r="984" spans="1:7" x14ac:dyDescent="0.25">
      <c r="A984" s="295" t="s">
        <v>1221</v>
      </c>
      <c r="B984" s="289" t="s">
        <v>1222</v>
      </c>
      <c r="C984" s="83"/>
      <c r="D984" s="294" t="s">
        <v>4254</v>
      </c>
      <c r="E984" s="254" t="s">
        <v>4255</v>
      </c>
      <c r="F984" s="294">
        <v>30</v>
      </c>
      <c r="G984" s="255"/>
    </row>
    <row r="985" spans="1:7" x14ac:dyDescent="0.25">
      <c r="A985" s="295" t="s">
        <v>1215</v>
      </c>
      <c r="B985" s="289" t="s">
        <v>1216</v>
      </c>
      <c r="C985" s="83"/>
      <c r="D985" s="294" t="s">
        <v>4991</v>
      </c>
      <c r="E985" s="254" t="s">
        <v>4992</v>
      </c>
      <c r="F985" s="294">
        <v>30</v>
      </c>
      <c r="G985" s="255"/>
    </row>
    <row r="986" spans="1:7" x14ac:dyDescent="0.25">
      <c r="A986" s="295" t="s">
        <v>1160</v>
      </c>
      <c r="B986" s="289" t="s">
        <v>1450</v>
      </c>
      <c r="C986" s="83"/>
      <c r="D986" s="294" t="s">
        <v>4767</v>
      </c>
      <c r="E986" s="254" t="s">
        <v>5118</v>
      </c>
      <c r="F986" s="294">
        <v>30</v>
      </c>
      <c r="G986" s="255"/>
    </row>
    <row r="987" spans="1:7" x14ac:dyDescent="0.25">
      <c r="A987" s="295" t="s">
        <v>2042</v>
      </c>
      <c r="B987" s="289" t="s">
        <v>2043</v>
      </c>
      <c r="C987" s="83"/>
      <c r="D987" s="294" t="s">
        <v>4587</v>
      </c>
      <c r="E987" s="254" t="s">
        <v>4588</v>
      </c>
      <c r="F987" s="294">
        <v>30</v>
      </c>
      <c r="G987" s="255"/>
    </row>
    <row r="988" spans="1:7" x14ac:dyDescent="0.25">
      <c r="A988" s="295" t="s">
        <v>4635</v>
      </c>
      <c r="B988" s="289" t="s">
        <v>4636</v>
      </c>
      <c r="C988" s="83"/>
      <c r="D988" s="294" t="s">
        <v>3639</v>
      </c>
      <c r="E988" s="254" t="s">
        <v>3640</v>
      </c>
      <c r="F988" s="294">
        <v>30</v>
      </c>
      <c r="G988" s="255"/>
    </row>
    <row r="989" spans="1:7" x14ac:dyDescent="0.25">
      <c r="A989" s="295" t="s">
        <v>1606</v>
      </c>
      <c r="B989" s="289" t="s">
        <v>1607</v>
      </c>
      <c r="C989" s="83"/>
      <c r="D989" s="294" t="s">
        <v>4301</v>
      </c>
      <c r="E989" s="254" t="s">
        <v>4899</v>
      </c>
      <c r="F989" s="294">
        <v>30</v>
      </c>
      <c r="G989" s="255"/>
    </row>
    <row r="990" spans="1:7" x14ac:dyDescent="0.25">
      <c r="A990" s="295" t="s">
        <v>4505</v>
      </c>
      <c r="B990" s="289" t="s">
        <v>4506</v>
      </c>
      <c r="C990" s="83"/>
      <c r="D990" s="294" t="s">
        <v>5015</v>
      </c>
      <c r="E990" s="254" t="s">
        <v>5016</v>
      </c>
      <c r="F990" s="294">
        <v>50</v>
      </c>
      <c r="G990" s="255"/>
    </row>
    <row r="991" spans="1:7" x14ac:dyDescent="0.25">
      <c r="A991" s="295">
        <v>95180</v>
      </c>
      <c r="B991" s="289" t="s">
        <v>3571</v>
      </c>
      <c r="C991" s="83"/>
      <c r="D991" s="294" t="s">
        <v>4664</v>
      </c>
      <c r="E991" s="254" t="s">
        <v>4665</v>
      </c>
      <c r="F991" s="294">
        <v>30</v>
      </c>
      <c r="G991" s="255"/>
    </row>
    <row r="992" spans="1:7" x14ac:dyDescent="0.25">
      <c r="A992" s="295">
        <v>96030</v>
      </c>
      <c r="B992" s="289" t="s">
        <v>4886</v>
      </c>
      <c r="C992" s="83"/>
      <c r="D992" s="294" t="s">
        <v>4589</v>
      </c>
      <c r="E992" s="254" t="s">
        <v>4590</v>
      </c>
      <c r="F992" s="294">
        <v>30</v>
      </c>
      <c r="G992" s="255"/>
    </row>
    <row r="993" spans="1:7" x14ac:dyDescent="0.25">
      <c r="A993" s="295">
        <v>96040</v>
      </c>
      <c r="B993" s="289" t="s">
        <v>4887</v>
      </c>
      <c r="C993" s="83"/>
      <c r="D993" s="294" t="s">
        <v>4718</v>
      </c>
      <c r="E993" s="254" t="s">
        <v>4719</v>
      </c>
      <c r="F993" s="294">
        <v>30</v>
      </c>
      <c r="G993" s="255"/>
    </row>
    <row r="994" spans="1:7" x14ac:dyDescent="0.25">
      <c r="A994" s="295">
        <v>96050</v>
      </c>
      <c r="B994" s="289" t="s">
        <v>4888</v>
      </c>
      <c r="C994" s="83"/>
      <c r="D994" s="294" t="s">
        <v>3641</v>
      </c>
      <c r="E994" s="254" t="s">
        <v>3642</v>
      </c>
      <c r="F994" s="294">
        <v>30</v>
      </c>
      <c r="G994" s="255"/>
    </row>
    <row r="995" spans="1:7" x14ac:dyDescent="0.25">
      <c r="A995" s="295" t="s">
        <v>1278</v>
      </c>
      <c r="B995" s="289" t="s">
        <v>1279</v>
      </c>
      <c r="C995" s="83"/>
      <c r="D995" s="294" t="s">
        <v>4781</v>
      </c>
      <c r="E995" s="254" t="s">
        <v>4782</v>
      </c>
      <c r="F995" s="294">
        <v>30</v>
      </c>
      <c r="G995" s="255"/>
    </row>
    <row r="996" spans="1:7" x14ac:dyDescent="0.25">
      <c r="A996" s="295" t="s">
        <v>1683</v>
      </c>
      <c r="B996" s="289" t="s">
        <v>1684</v>
      </c>
      <c r="C996" s="83"/>
      <c r="D996" s="294" t="s">
        <v>4828</v>
      </c>
      <c r="E996" s="254" t="s">
        <v>4829</v>
      </c>
      <c r="F996" s="294">
        <v>30</v>
      </c>
      <c r="G996" s="255"/>
    </row>
    <row r="997" spans="1:7" x14ac:dyDescent="0.25">
      <c r="A997" s="295" t="s">
        <v>3629</v>
      </c>
      <c r="B997" s="289" t="s">
        <v>3630</v>
      </c>
      <c r="C997" s="83"/>
      <c r="D997" s="294" t="s">
        <v>4940</v>
      </c>
      <c r="E997" s="254" t="s">
        <v>4941</v>
      </c>
      <c r="F997" s="294">
        <v>30</v>
      </c>
      <c r="G997" s="255"/>
    </row>
    <row r="998" spans="1:7" x14ac:dyDescent="0.25">
      <c r="A998" s="295" t="s">
        <v>4972</v>
      </c>
      <c r="B998" s="289" t="s">
        <v>3630</v>
      </c>
      <c r="C998" s="83"/>
      <c r="D998" s="294" t="s">
        <v>3916</v>
      </c>
      <c r="E998" s="254" t="s">
        <v>3917</v>
      </c>
      <c r="F998" s="294">
        <v>30</v>
      </c>
      <c r="G998" s="255"/>
    </row>
    <row r="999" spans="1:7" x14ac:dyDescent="0.25">
      <c r="A999" s="295" t="s">
        <v>4364</v>
      </c>
      <c r="B999" s="289" t="s">
        <v>1881</v>
      </c>
      <c r="C999" s="83"/>
      <c r="D999" s="294" t="s">
        <v>4051</v>
      </c>
      <c r="E999" s="254" t="s">
        <v>4052</v>
      </c>
      <c r="F999" s="294">
        <v>30</v>
      </c>
      <c r="G999" s="255"/>
    </row>
    <row r="1000" spans="1:7" x14ac:dyDescent="0.25">
      <c r="A1000" s="295" t="s">
        <v>1165</v>
      </c>
      <c r="B1000" s="289" t="s">
        <v>899</v>
      </c>
      <c r="C1000" s="83"/>
      <c r="D1000" s="294" t="s">
        <v>4053</v>
      </c>
      <c r="E1000" s="254" t="s">
        <v>4054</v>
      </c>
      <c r="F1000" s="294">
        <v>30</v>
      </c>
      <c r="G1000" s="255"/>
    </row>
    <row r="1001" spans="1:7" x14ac:dyDescent="0.25">
      <c r="A1001" s="295" t="s">
        <v>1166</v>
      </c>
      <c r="B1001" s="289" t="s">
        <v>1167</v>
      </c>
      <c r="C1001" s="83"/>
      <c r="D1001" s="294" t="s">
        <v>4218</v>
      </c>
      <c r="E1001" s="254" t="s">
        <v>4219</v>
      </c>
      <c r="F1001" s="294">
        <v>30</v>
      </c>
      <c r="G1001" s="255"/>
    </row>
    <row r="1002" spans="1:7" x14ac:dyDescent="0.25">
      <c r="A1002" s="295" t="s">
        <v>1888</v>
      </c>
      <c r="B1002" s="289" t="s">
        <v>1889</v>
      </c>
      <c r="C1002" s="83"/>
      <c r="D1002" s="294" t="s">
        <v>4720</v>
      </c>
      <c r="E1002" s="254" t="s">
        <v>4721</v>
      </c>
      <c r="F1002" s="294">
        <v>30</v>
      </c>
      <c r="G1002" s="255"/>
    </row>
    <row r="1003" spans="1:7" x14ac:dyDescent="0.25">
      <c r="A1003" s="295" t="s">
        <v>4775</v>
      </c>
      <c r="B1003" s="289" t="s">
        <v>4776</v>
      </c>
      <c r="C1003" s="83"/>
      <c r="D1003" s="294" t="s">
        <v>4736</v>
      </c>
      <c r="E1003" s="254" t="s">
        <v>4737</v>
      </c>
      <c r="F1003" s="294">
        <v>30</v>
      </c>
      <c r="G1003" s="255"/>
    </row>
    <row r="1004" spans="1:7" x14ac:dyDescent="0.25">
      <c r="A1004" s="295" t="s">
        <v>1962</v>
      </c>
      <c r="B1004" s="289" t="s">
        <v>1963</v>
      </c>
      <c r="C1004" s="83"/>
      <c r="D1004" s="294" t="s">
        <v>4738</v>
      </c>
      <c r="E1004" s="254" t="s">
        <v>4739</v>
      </c>
      <c r="F1004" s="294">
        <v>30</v>
      </c>
      <c r="G1004" s="255"/>
    </row>
    <row r="1005" spans="1:7" x14ac:dyDescent="0.25">
      <c r="A1005" s="295" t="s">
        <v>480</v>
      </c>
      <c r="B1005" s="289" t="s">
        <v>481</v>
      </c>
      <c r="C1005" s="83"/>
      <c r="D1005" s="294" t="s">
        <v>4942</v>
      </c>
      <c r="E1005" s="254" t="s">
        <v>4943</v>
      </c>
      <c r="F1005" s="294">
        <v>30</v>
      </c>
      <c r="G1005" s="255"/>
    </row>
    <row r="1006" spans="1:7" x14ac:dyDescent="0.25">
      <c r="A1006" s="295" t="s">
        <v>2349</v>
      </c>
      <c r="B1006" s="289" t="s">
        <v>2350</v>
      </c>
      <c r="C1006" s="83"/>
      <c r="D1006" s="294" t="s">
        <v>3082</v>
      </c>
      <c r="E1006" s="254" t="s">
        <v>3083</v>
      </c>
      <c r="F1006" s="294">
        <v>50</v>
      </c>
      <c r="G1006" s="255"/>
    </row>
    <row r="1007" spans="1:7" x14ac:dyDescent="0.25">
      <c r="A1007" s="295" t="s">
        <v>4224</v>
      </c>
      <c r="B1007" s="289" t="s">
        <v>4225</v>
      </c>
      <c r="C1007" s="83"/>
      <c r="D1007" s="294" t="s">
        <v>4607</v>
      </c>
      <c r="E1007" s="254" t="s">
        <v>4608</v>
      </c>
      <c r="F1007" s="294">
        <v>30</v>
      </c>
      <c r="G1007" s="255"/>
    </row>
    <row r="1008" spans="1:7" x14ac:dyDescent="0.25">
      <c r="A1008" s="295" t="s">
        <v>3275</v>
      </c>
      <c r="B1008" s="289" t="s">
        <v>3305</v>
      </c>
      <c r="C1008" s="83"/>
      <c r="D1008" s="294" t="s">
        <v>93</v>
      </c>
      <c r="E1008" s="254" t="s">
        <v>4479</v>
      </c>
      <c r="F1008" s="294">
        <v>30</v>
      </c>
      <c r="G1008" s="255"/>
    </row>
    <row r="1009" spans="1:7" x14ac:dyDescent="0.25">
      <c r="A1009" s="295" t="s">
        <v>3651</v>
      </c>
      <c r="B1009" s="289" t="s">
        <v>3652</v>
      </c>
      <c r="C1009" s="83"/>
      <c r="D1009" s="294" t="s">
        <v>3643</v>
      </c>
      <c r="E1009" s="254" t="s">
        <v>3644</v>
      </c>
      <c r="F1009" s="294">
        <v>30</v>
      </c>
      <c r="G1009" s="255"/>
    </row>
    <row r="1010" spans="1:7" x14ac:dyDescent="0.25">
      <c r="A1010" s="295" t="s">
        <v>3591</v>
      </c>
      <c r="B1010" s="289" t="s">
        <v>4457</v>
      </c>
      <c r="C1010" s="83"/>
      <c r="D1010" s="294" t="s">
        <v>5091</v>
      </c>
      <c r="E1010" s="254" t="s">
        <v>5092</v>
      </c>
      <c r="F1010" s="294">
        <v>30</v>
      </c>
      <c r="G1010" s="255"/>
    </row>
    <row r="1011" spans="1:7" x14ac:dyDescent="0.25">
      <c r="A1011" s="295" t="s">
        <v>472</v>
      </c>
      <c r="B1011" s="289" t="s">
        <v>4471</v>
      </c>
      <c r="C1011" s="83"/>
      <c r="D1011" s="294" t="s">
        <v>3084</v>
      </c>
      <c r="E1011" s="254" t="s">
        <v>3085</v>
      </c>
      <c r="F1011" s="294">
        <v>30</v>
      </c>
      <c r="G1011" s="255"/>
    </row>
    <row r="1012" spans="1:7" x14ac:dyDescent="0.25">
      <c r="A1012" s="295" t="s">
        <v>3162</v>
      </c>
      <c r="B1012" s="289" t="s">
        <v>4481</v>
      </c>
      <c r="C1012" s="83"/>
      <c r="D1012" s="294" t="s">
        <v>4830</v>
      </c>
      <c r="E1012" s="254" t="s">
        <v>4831</v>
      </c>
      <c r="F1012" s="294">
        <v>30</v>
      </c>
      <c r="G1012" s="255"/>
    </row>
    <row r="1013" spans="1:7" x14ac:dyDescent="0.25">
      <c r="A1013" s="295" t="s">
        <v>3420</v>
      </c>
      <c r="B1013" s="289" t="s">
        <v>3737</v>
      </c>
      <c r="C1013" s="83"/>
      <c r="D1013" s="294" t="s">
        <v>5017</v>
      </c>
      <c r="E1013" s="254" t="s">
        <v>5018</v>
      </c>
      <c r="F1013" s="294">
        <v>30</v>
      </c>
      <c r="G1013" s="255"/>
    </row>
    <row r="1014" spans="1:7" x14ac:dyDescent="0.25">
      <c r="A1014" s="295" t="s">
        <v>471</v>
      </c>
      <c r="B1014" s="289" t="s">
        <v>4470</v>
      </c>
      <c r="C1014" s="83"/>
      <c r="D1014" s="294" t="s">
        <v>94</v>
      </c>
      <c r="E1014" s="254" t="s">
        <v>4591</v>
      </c>
      <c r="F1014" s="294">
        <v>30</v>
      </c>
      <c r="G1014" s="255"/>
    </row>
    <row r="1015" spans="1:7" x14ac:dyDescent="0.25">
      <c r="A1015" s="295" t="s">
        <v>3599</v>
      </c>
      <c r="B1015" s="289" t="s">
        <v>3600</v>
      </c>
      <c r="C1015" s="83"/>
      <c r="D1015" s="294" t="s">
        <v>4777</v>
      </c>
      <c r="E1015" s="254" t="s">
        <v>4778</v>
      </c>
      <c r="F1015" s="294">
        <v>30</v>
      </c>
      <c r="G1015" s="255"/>
    </row>
    <row r="1016" spans="1:7" x14ac:dyDescent="0.25">
      <c r="A1016" s="295" t="s">
        <v>3385</v>
      </c>
      <c r="B1016" s="289" t="s">
        <v>3386</v>
      </c>
      <c r="C1016" s="83"/>
      <c r="D1016" s="294" t="s">
        <v>4783</v>
      </c>
      <c r="E1016" s="254" t="s">
        <v>4784</v>
      </c>
      <c r="F1016" s="294">
        <v>30</v>
      </c>
      <c r="G1016" s="255"/>
    </row>
    <row r="1017" spans="1:7" x14ac:dyDescent="0.25">
      <c r="A1017" s="295" t="s">
        <v>3389</v>
      </c>
      <c r="B1017" s="289" t="s">
        <v>4482</v>
      </c>
      <c r="C1017" s="83"/>
      <c r="D1017" s="294" t="s">
        <v>4961</v>
      </c>
      <c r="E1017" s="254" t="s">
        <v>4962</v>
      </c>
      <c r="F1017" s="294">
        <v>30</v>
      </c>
      <c r="G1017" s="255"/>
    </row>
    <row r="1018" spans="1:7" x14ac:dyDescent="0.25">
      <c r="A1018" s="295" t="s">
        <v>270</v>
      </c>
      <c r="B1018" s="289" t="s">
        <v>271</v>
      </c>
      <c r="C1018" s="83"/>
      <c r="D1018" s="294" t="s">
        <v>3086</v>
      </c>
      <c r="E1018" s="254" t="s">
        <v>3087</v>
      </c>
      <c r="F1018" s="294">
        <v>30</v>
      </c>
      <c r="G1018" s="255"/>
    </row>
    <row r="1019" spans="1:7" x14ac:dyDescent="0.25">
      <c r="A1019" s="295" t="s">
        <v>3487</v>
      </c>
      <c r="B1019" s="289" t="s">
        <v>4484</v>
      </c>
      <c r="C1019" s="83"/>
      <c r="D1019" s="294" t="s">
        <v>4832</v>
      </c>
      <c r="E1019" s="254" t="s">
        <v>4833</v>
      </c>
      <c r="F1019" s="294">
        <v>30</v>
      </c>
      <c r="G1019" s="255"/>
    </row>
    <row r="1020" spans="1:7" x14ac:dyDescent="0.25">
      <c r="A1020" s="295" t="s">
        <v>1053</v>
      </c>
      <c r="B1020" s="289" t="s">
        <v>4474</v>
      </c>
      <c r="C1020" s="83"/>
      <c r="D1020" s="294" t="s">
        <v>1870</v>
      </c>
      <c r="E1020" s="254" t="s">
        <v>1871</v>
      </c>
      <c r="F1020" s="294">
        <v>30</v>
      </c>
      <c r="G1020" s="255"/>
    </row>
    <row r="1021" spans="1:7" x14ac:dyDescent="0.25">
      <c r="A1021" s="295">
        <v>31030</v>
      </c>
      <c r="B1021" s="289" t="s">
        <v>1900</v>
      </c>
      <c r="C1021" s="83"/>
      <c r="D1021" s="294" t="s">
        <v>3094</v>
      </c>
      <c r="E1021" s="254" t="s">
        <v>4480</v>
      </c>
      <c r="F1021" s="294">
        <v>30</v>
      </c>
      <c r="G1021" s="255"/>
    </row>
    <row r="1022" spans="1:7" x14ac:dyDescent="0.25">
      <c r="A1022" s="295" t="s">
        <v>470</v>
      </c>
      <c r="B1022" s="289" t="s">
        <v>2409</v>
      </c>
      <c r="C1022" s="83"/>
      <c r="D1022" s="294" t="s">
        <v>2074</v>
      </c>
      <c r="E1022" s="254" t="s">
        <v>3388</v>
      </c>
      <c r="F1022" s="294">
        <v>30</v>
      </c>
      <c r="G1022" s="255"/>
    </row>
    <row r="1023" spans="1:7" x14ac:dyDescent="0.25">
      <c r="A1023" s="295" t="s">
        <v>537</v>
      </c>
      <c r="B1023" s="289" t="s">
        <v>538</v>
      </c>
      <c r="C1023" s="83"/>
      <c r="D1023" s="294" t="s">
        <v>2075</v>
      </c>
      <c r="E1023" s="254" t="s">
        <v>2076</v>
      </c>
      <c r="F1023" s="294">
        <v>30</v>
      </c>
      <c r="G1023" s="255"/>
    </row>
    <row r="1024" spans="1:7" x14ac:dyDescent="0.25">
      <c r="A1024" s="295" t="s">
        <v>3708</v>
      </c>
      <c r="B1024" s="289" t="s">
        <v>3709</v>
      </c>
      <c r="C1024" s="83"/>
      <c r="D1024" s="294" t="s">
        <v>4700</v>
      </c>
      <c r="E1024" s="254" t="s">
        <v>4701</v>
      </c>
      <c r="F1024" s="294">
        <v>30</v>
      </c>
      <c r="G1024" s="255"/>
    </row>
    <row r="1025" spans="1:7" x14ac:dyDescent="0.25">
      <c r="A1025" s="295" t="s">
        <v>539</v>
      </c>
      <c r="B1025" s="289" t="s">
        <v>540</v>
      </c>
      <c r="C1025" s="83"/>
      <c r="D1025" s="294" t="s">
        <v>3162</v>
      </c>
      <c r="E1025" s="254" t="s">
        <v>4481</v>
      </c>
      <c r="F1025" s="294">
        <v>30</v>
      </c>
      <c r="G1025" s="255"/>
    </row>
    <row r="1026" spans="1:7" x14ac:dyDescent="0.25">
      <c r="A1026" s="295" t="s">
        <v>510</v>
      </c>
      <c r="B1026" s="289" t="s">
        <v>511</v>
      </c>
      <c r="C1026" s="83"/>
      <c r="D1026" s="294" t="s">
        <v>2077</v>
      </c>
      <c r="E1026" s="254" t="s">
        <v>2078</v>
      </c>
      <c r="F1026" s="294">
        <v>30</v>
      </c>
      <c r="G1026" s="255"/>
    </row>
    <row r="1027" spans="1:7" x14ac:dyDescent="0.25">
      <c r="A1027" s="295" t="s">
        <v>525</v>
      </c>
      <c r="B1027" s="289" t="s">
        <v>526</v>
      </c>
      <c r="C1027" s="83"/>
      <c r="D1027" s="294" t="s">
        <v>3734</v>
      </c>
      <c r="E1027" s="254" t="s">
        <v>3735</v>
      </c>
      <c r="F1027" s="294">
        <v>30</v>
      </c>
      <c r="G1027" s="255"/>
    </row>
    <row r="1028" spans="1:7" x14ac:dyDescent="0.25">
      <c r="A1028" s="295" t="s">
        <v>1198</v>
      </c>
      <c r="B1028" s="289" t="s">
        <v>1199</v>
      </c>
      <c r="C1028" s="83"/>
      <c r="D1028" s="294" t="s">
        <v>3389</v>
      </c>
      <c r="E1028" s="254" t="s">
        <v>4482</v>
      </c>
      <c r="F1028" s="294">
        <v>30</v>
      </c>
      <c r="G1028" s="255"/>
    </row>
    <row r="1029" spans="1:7" x14ac:dyDescent="0.25">
      <c r="A1029" s="295" t="s">
        <v>555</v>
      </c>
      <c r="B1029" s="289" t="s">
        <v>556</v>
      </c>
      <c r="C1029" s="83"/>
      <c r="D1029" s="294" t="s">
        <v>2079</v>
      </c>
      <c r="E1029" s="254" t="s">
        <v>2080</v>
      </c>
      <c r="F1029" s="294">
        <v>30</v>
      </c>
      <c r="G1029" s="255"/>
    </row>
    <row r="1030" spans="1:7" x14ac:dyDescent="0.25">
      <c r="A1030" s="295" t="s">
        <v>521</v>
      </c>
      <c r="B1030" s="289" t="s">
        <v>522</v>
      </c>
      <c r="C1030" s="83"/>
      <c r="D1030" s="294" t="s">
        <v>3736</v>
      </c>
      <c r="E1030" s="254" t="s">
        <v>4220</v>
      </c>
      <c r="F1030" s="294">
        <v>30</v>
      </c>
      <c r="G1030" s="255"/>
    </row>
    <row r="1031" spans="1:7" x14ac:dyDescent="0.25">
      <c r="A1031" s="295" t="s">
        <v>2988</v>
      </c>
      <c r="B1031" s="289" t="s">
        <v>2989</v>
      </c>
      <c r="C1031" s="83"/>
      <c r="D1031" s="294" t="s">
        <v>3420</v>
      </c>
      <c r="E1031" s="254" t="s">
        <v>3737</v>
      </c>
      <c r="F1031" s="294">
        <v>30</v>
      </c>
      <c r="G1031" s="255"/>
    </row>
    <row r="1032" spans="1:7" x14ac:dyDescent="0.25">
      <c r="A1032" s="295" t="s">
        <v>1793</v>
      </c>
      <c r="B1032" s="289" t="s">
        <v>1794</v>
      </c>
      <c r="C1032" s="83"/>
      <c r="D1032" s="294" t="s">
        <v>3390</v>
      </c>
      <c r="E1032" s="254" t="s">
        <v>4483</v>
      </c>
      <c r="F1032" s="294">
        <v>30</v>
      </c>
      <c r="G1032" s="255"/>
    </row>
    <row r="1033" spans="1:7" x14ac:dyDescent="0.25">
      <c r="A1033" s="295" t="s">
        <v>1795</v>
      </c>
      <c r="B1033" s="289" t="s">
        <v>1796</v>
      </c>
      <c r="C1033" s="83"/>
      <c r="D1033" s="294" t="s">
        <v>3863</v>
      </c>
      <c r="E1033" s="254" t="s">
        <v>3864</v>
      </c>
      <c r="F1033" s="294">
        <v>30</v>
      </c>
      <c r="G1033" s="255"/>
    </row>
    <row r="1034" spans="1:7" x14ac:dyDescent="0.25">
      <c r="A1034" s="295" t="s">
        <v>1797</v>
      </c>
      <c r="B1034" s="289" t="s">
        <v>1798</v>
      </c>
      <c r="C1034" s="83"/>
      <c r="D1034" s="294" t="s">
        <v>3487</v>
      </c>
      <c r="E1034" s="254" t="s">
        <v>4484</v>
      </c>
      <c r="F1034" s="294">
        <v>30</v>
      </c>
      <c r="G1034" s="255"/>
    </row>
    <row r="1035" spans="1:7" x14ac:dyDescent="0.25">
      <c r="A1035" s="295">
        <v>95190</v>
      </c>
      <c r="B1035" s="289" t="s">
        <v>3572</v>
      </c>
      <c r="C1035" s="83"/>
      <c r="D1035" s="294" t="s">
        <v>3738</v>
      </c>
      <c r="E1035" s="254" t="s">
        <v>4221</v>
      </c>
      <c r="F1035" s="294">
        <v>30</v>
      </c>
      <c r="G1035" s="255"/>
    </row>
    <row r="1036" spans="1:7" x14ac:dyDescent="0.25">
      <c r="A1036" s="295" t="s">
        <v>224</v>
      </c>
      <c r="B1036" s="289" t="s">
        <v>225</v>
      </c>
      <c r="C1036" s="83"/>
      <c r="D1036" s="294" t="s">
        <v>4621</v>
      </c>
      <c r="E1036" s="254" t="s">
        <v>4622</v>
      </c>
      <c r="F1036" s="294">
        <v>30</v>
      </c>
      <c r="G1036" s="255"/>
    </row>
    <row r="1037" spans="1:7" x14ac:dyDescent="0.25">
      <c r="A1037" s="295" t="s">
        <v>944</v>
      </c>
      <c r="B1037" s="289" t="s">
        <v>945</v>
      </c>
      <c r="C1037" s="83"/>
      <c r="D1037" s="294" t="s">
        <v>4740</v>
      </c>
      <c r="E1037" s="254" t="s">
        <v>4741</v>
      </c>
      <c r="F1037" s="294">
        <v>30</v>
      </c>
      <c r="G1037" s="255"/>
    </row>
    <row r="1038" spans="1:7" x14ac:dyDescent="0.25">
      <c r="A1038" s="295" t="s">
        <v>1693</v>
      </c>
      <c r="B1038" s="289" t="s">
        <v>1694</v>
      </c>
      <c r="C1038" s="83"/>
      <c r="D1038" s="294" t="s">
        <v>2081</v>
      </c>
      <c r="E1038" s="254" t="s">
        <v>2082</v>
      </c>
      <c r="F1038" s="294">
        <v>50</v>
      </c>
      <c r="G1038" s="255"/>
    </row>
    <row r="1039" spans="1:7" x14ac:dyDescent="0.25">
      <c r="A1039" s="295" t="s">
        <v>1691</v>
      </c>
      <c r="B1039" s="289" t="s">
        <v>1692</v>
      </c>
      <c r="C1039" s="83"/>
      <c r="D1039" s="294" t="s">
        <v>2083</v>
      </c>
      <c r="E1039" s="254" t="s">
        <v>2084</v>
      </c>
      <c r="F1039" s="294">
        <v>30</v>
      </c>
      <c r="G1039" s="255"/>
    </row>
    <row r="1040" spans="1:7" x14ac:dyDescent="0.25">
      <c r="A1040" s="295" t="s">
        <v>1175</v>
      </c>
      <c r="B1040" s="289" t="s">
        <v>1176</v>
      </c>
      <c r="C1040" s="83"/>
      <c r="D1040" s="294" t="s">
        <v>2085</v>
      </c>
      <c r="E1040" s="254" t="s">
        <v>2086</v>
      </c>
      <c r="F1040" s="294">
        <v>30</v>
      </c>
      <c r="G1040" s="255"/>
    </row>
    <row r="1041" spans="1:7" x14ac:dyDescent="0.25">
      <c r="A1041" s="295" t="s">
        <v>2782</v>
      </c>
      <c r="B1041" s="289" t="s">
        <v>2783</v>
      </c>
      <c r="C1041" s="83"/>
      <c r="D1041" s="294" t="s">
        <v>3311</v>
      </c>
      <c r="E1041" s="254" t="s">
        <v>2087</v>
      </c>
      <c r="F1041" s="294">
        <v>10</v>
      </c>
      <c r="G1041" s="255"/>
    </row>
    <row r="1042" spans="1:7" x14ac:dyDescent="0.25">
      <c r="A1042" s="295" t="s">
        <v>1163</v>
      </c>
      <c r="B1042" s="289" t="s">
        <v>1164</v>
      </c>
      <c r="C1042" s="83"/>
      <c r="D1042" s="294" t="s">
        <v>1054</v>
      </c>
      <c r="E1042" s="254" t="s">
        <v>3853</v>
      </c>
      <c r="F1042" s="294">
        <v>30</v>
      </c>
      <c r="G1042" s="255"/>
    </row>
    <row r="1043" spans="1:7" x14ac:dyDescent="0.25">
      <c r="A1043" s="295" t="s">
        <v>1161</v>
      </c>
      <c r="B1043" s="289" t="s">
        <v>1162</v>
      </c>
      <c r="C1043" s="83"/>
      <c r="D1043" s="294" t="s">
        <v>1055</v>
      </c>
      <c r="E1043" s="254" t="s">
        <v>1056</v>
      </c>
      <c r="F1043" s="294">
        <v>30</v>
      </c>
      <c r="G1043" s="255"/>
    </row>
    <row r="1044" spans="1:7" x14ac:dyDescent="0.25">
      <c r="A1044" s="295" t="s">
        <v>3748</v>
      </c>
      <c r="B1044" s="289" t="s">
        <v>3749</v>
      </c>
      <c r="C1044" s="83"/>
      <c r="D1044" s="294" t="s">
        <v>2088</v>
      </c>
      <c r="E1044" s="254" t="s">
        <v>2089</v>
      </c>
      <c r="F1044" s="294">
        <v>30</v>
      </c>
      <c r="G1044" s="255"/>
    </row>
    <row r="1045" spans="1:7" x14ac:dyDescent="0.25">
      <c r="A1045" s="295" t="s">
        <v>2465</v>
      </c>
      <c r="B1045" s="289" t="s">
        <v>2194</v>
      </c>
      <c r="C1045" s="83"/>
      <c r="D1045" s="294" t="s">
        <v>2714</v>
      </c>
      <c r="E1045" s="254" t="s">
        <v>2715</v>
      </c>
      <c r="F1045" s="294">
        <v>30</v>
      </c>
      <c r="G1045" s="255"/>
    </row>
    <row r="1046" spans="1:7" x14ac:dyDescent="0.25">
      <c r="A1046" s="295" t="s">
        <v>2780</v>
      </c>
      <c r="B1046" s="289" t="s">
        <v>2781</v>
      </c>
      <c r="C1046" s="83"/>
      <c r="D1046" s="294" t="s">
        <v>1057</v>
      </c>
      <c r="E1046" s="254" t="s">
        <v>4485</v>
      </c>
      <c r="F1046" s="294">
        <v>30</v>
      </c>
      <c r="G1046" s="255"/>
    </row>
    <row r="1047" spans="1:7" x14ac:dyDescent="0.25">
      <c r="A1047" s="295" t="s">
        <v>419</v>
      </c>
      <c r="B1047" s="289" t="s">
        <v>420</v>
      </c>
      <c r="C1047" s="83"/>
      <c r="D1047" s="294" t="s">
        <v>2090</v>
      </c>
      <c r="E1047" s="254" t="s">
        <v>2091</v>
      </c>
      <c r="F1047" s="294">
        <v>50</v>
      </c>
      <c r="G1047" s="255"/>
    </row>
    <row r="1048" spans="1:7" x14ac:dyDescent="0.25">
      <c r="A1048" s="295" t="s">
        <v>2187</v>
      </c>
      <c r="B1048" s="289" t="s">
        <v>4492</v>
      </c>
      <c r="C1048" s="83"/>
      <c r="D1048" s="294" t="s">
        <v>2092</v>
      </c>
      <c r="E1048" s="254" t="s">
        <v>2093</v>
      </c>
      <c r="F1048" s="294">
        <v>30</v>
      </c>
      <c r="G1048" s="255"/>
    </row>
    <row r="1049" spans="1:7" x14ac:dyDescent="0.25">
      <c r="A1049" s="295" t="s">
        <v>2188</v>
      </c>
      <c r="B1049" s="289" t="s">
        <v>2189</v>
      </c>
      <c r="C1049" s="83"/>
      <c r="D1049" s="294" t="s">
        <v>4393</v>
      </c>
      <c r="E1049" s="254" t="s">
        <v>4486</v>
      </c>
      <c r="F1049" s="294">
        <v>30</v>
      </c>
      <c r="G1049" s="255"/>
    </row>
    <row r="1050" spans="1:7" x14ac:dyDescent="0.25">
      <c r="A1050" s="295" t="s">
        <v>4431</v>
      </c>
      <c r="B1050" s="289" t="s">
        <v>4432</v>
      </c>
      <c r="C1050" s="83"/>
      <c r="D1050" s="294" t="s">
        <v>4302</v>
      </c>
      <c r="E1050" s="254" t="s">
        <v>4303</v>
      </c>
      <c r="F1050" s="294">
        <v>30</v>
      </c>
      <c r="G1050" s="255"/>
    </row>
    <row r="1051" spans="1:7" x14ac:dyDescent="0.25">
      <c r="A1051" s="295" t="s">
        <v>3312</v>
      </c>
      <c r="B1051" s="289" t="s">
        <v>3313</v>
      </c>
      <c r="C1051" s="83"/>
      <c r="D1051" s="294" t="s">
        <v>1448</v>
      </c>
      <c r="E1051" s="254" t="s">
        <v>1449</v>
      </c>
      <c r="F1051" s="294">
        <v>50</v>
      </c>
      <c r="G1051" s="255"/>
    </row>
    <row r="1052" spans="1:7" x14ac:dyDescent="0.25">
      <c r="A1052" s="295" t="s">
        <v>1982</v>
      </c>
      <c r="B1052" s="289" t="s">
        <v>1983</v>
      </c>
      <c r="C1052" s="83"/>
      <c r="D1052" s="294" t="s">
        <v>412</v>
      </c>
      <c r="E1052" s="254" t="s">
        <v>413</v>
      </c>
      <c r="F1052" s="294">
        <v>30</v>
      </c>
      <c r="G1052" s="255"/>
    </row>
    <row r="1053" spans="1:7" x14ac:dyDescent="0.25">
      <c r="A1053" s="295" t="s">
        <v>3744</v>
      </c>
      <c r="B1053" s="289" t="s">
        <v>3745</v>
      </c>
      <c r="C1053" s="83"/>
      <c r="D1053" s="294" t="s">
        <v>4944</v>
      </c>
      <c r="E1053" s="254" t="s">
        <v>4945</v>
      </c>
      <c r="F1053" s="294">
        <v>30</v>
      </c>
      <c r="G1053" s="255"/>
    </row>
    <row r="1054" spans="1:7" x14ac:dyDescent="0.25">
      <c r="A1054" s="295" t="s">
        <v>1984</v>
      </c>
      <c r="B1054" s="289" t="s">
        <v>1985</v>
      </c>
      <c r="C1054" s="83"/>
      <c r="D1054" s="294" t="s">
        <v>5119</v>
      </c>
      <c r="E1054" s="254" t="s">
        <v>5120</v>
      </c>
      <c r="F1054" s="294">
        <v>90</v>
      </c>
      <c r="G1054" s="255"/>
    </row>
    <row r="1055" spans="1:7" x14ac:dyDescent="0.25">
      <c r="A1055" s="295" t="s">
        <v>4055</v>
      </c>
      <c r="B1055" s="289" t="s">
        <v>4056</v>
      </c>
      <c r="C1055" s="83"/>
      <c r="D1055" s="294" t="s">
        <v>2094</v>
      </c>
      <c r="E1055" s="254" t="s">
        <v>2095</v>
      </c>
      <c r="F1055" s="294">
        <v>30</v>
      </c>
      <c r="G1055" s="255"/>
    </row>
    <row r="1056" spans="1:7" x14ac:dyDescent="0.25">
      <c r="A1056" s="295" t="s">
        <v>2000</v>
      </c>
      <c r="B1056" s="289" t="s">
        <v>2001</v>
      </c>
      <c r="C1056" s="83"/>
      <c r="D1056" s="294" t="s">
        <v>2096</v>
      </c>
      <c r="E1056" s="254" t="s">
        <v>2097</v>
      </c>
      <c r="F1056" s="294">
        <v>30</v>
      </c>
      <c r="G1056" s="255"/>
    </row>
    <row r="1057" spans="1:7" x14ac:dyDescent="0.25">
      <c r="A1057" s="295" t="s">
        <v>3163</v>
      </c>
      <c r="B1057" s="289" t="s">
        <v>3164</v>
      </c>
      <c r="C1057" s="83"/>
      <c r="D1057" s="294" t="s">
        <v>3875</v>
      </c>
      <c r="E1057" s="254" t="s">
        <v>3876</v>
      </c>
      <c r="F1057" s="294">
        <v>30</v>
      </c>
      <c r="G1057" s="255"/>
    </row>
    <row r="1058" spans="1:7" x14ac:dyDescent="0.25">
      <c r="A1058" s="295" t="s">
        <v>1978</v>
      </c>
      <c r="B1058" s="289" t="s">
        <v>1979</v>
      </c>
      <c r="C1058" s="83"/>
      <c r="D1058" s="294" t="s">
        <v>2098</v>
      </c>
      <c r="E1058" s="254" t="s">
        <v>2099</v>
      </c>
      <c r="F1058" s="294">
        <v>10</v>
      </c>
      <c r="G1058" s="255"/>
    </row>
    <row r="1059" spans="1:7" x14ac:dyDescent="0.25">
      <c r="A1059" s="295" t="s">
        <v>1197</v>
      </c>
      <c r="B1059" s="289" t="s">
        <v>1971</v>
      </c>
      <c r="C1059" s="83"/>
      <c r="D1059" s="294" t="s">
        <v>2100</v>
      </c>
      <c r="E1059" s="254" t="s">
        <v>2101</v>
      </c>
      <c r="F1059" s="294">
        <v>30</v>
      </c>
      <c r="G1059" s="255"/>
    </row>
    <row r="1060" spans="1:7" x14ac:dyDescent="0.25">
      <c r="A1060" s="295" t="s">
        <v>3483</v>
      </c>
      <c r="B1060" s="289" t="s">
        <v>3484</v>
      </c>
      <c r="C1060" s="83"/>
      <c r="D1060" s="294" t="s">
        <v>2672</v>
      </c>
      <c r="E1060" s="254" t="s">
        <v>2673</v>
      </c>
      <c r="F1060" s="294">
        <v>30</v>
      </c>
      <c r="G1060" s="255"/>
    </row>
    <row r="1061" spans="1:7" x14ac:dyDescent="0.25">
      <c r="A1061" s="295" t="s">
        <v>2600</v>
      </c>
      <c r="B1061" s="289" t="s">
        <v>2601</v>
      </c>
      <c r="C1061" s="83"/>
      <c r="D1061" s="294" t="s">
        <v>2675</v>
      </c>
      <c r="E1061" s="254" t="s">
        <v>2674</v>
      </c>
      <c r="F1061" s="294">
        <v>30</v>
      </c>
      <c r="G1061" s="255"/>
    </row>
    <row r="1062" spans="1:7" x14ac:dyDescent="0.25">
      <c r="A1062" s="295" t="s">
        <v>1406</v>
      </c>
      <c r="B1062" s="289" t="s">
        <v>1407</v>
      </c>
      <c r="C1062" s="83"/>
      <c r="D1062" s="294" t="s">
        <v>2676</v>
      </c>
      <c r="E1062" s="254" t="s">
        <v>2677</v>
      </c>
      <c r="F1062" s="294">
        <v>30</v>
      </c>
      <c r="G1062" s="255"/>
    </row>
    <row r="1063" spans="1:7" x14ac:dyDescent="0.25">
      <c r="A1063" s="295" t="s">
        <v>2784</v>
      </c>
      <c r="B1063" s="289" t="s">
        <v>2785</v>
      </c>
      <c r="C1063" s="83"/>
      <c r="D1063" s="294" t="s">
        <v>4162</v>
      </c>
      <c r="E1063" s="254" t="s">
        <v>4163</v>
      </c>
      <c r="F1063" s="294">
        <v>30</v>
      </c>
      <c r="G1063" s="255"/>
    </row>
    <row r="1064" spans="1:7" x14ac:dyDescent="0.25">
      <c r="A1064" s="295" t="s">
        <v>1892</v>
      </c>
      <c r="B1064" s="289" t="s">
        <v>1893</v>
      </c>
      <c r="C1064" s="83"/>
      <c r="D1064" s="294" t="s">
        <v>2678</v>
      </c>
      <c r="E1064" s="254" t="s">
        <v>1013</v>
      </c>
      <c r="F1064" s="294">
        <v>30</v>
      </c>
      <c r="G1064" s="255"/>
    </row>
    <row r="1065" spans="1:7" x14ac:dyDescent="0.25">
      <c r="A1065" s="295" t="s">
        <v>2100</v>
      </c>
      <c r="B1065" s="289" t="s">
        <v>2101</v>
      </c>
      <c r="C1065" s="83"/>
      <c r="D1065" s="294" t="s">
        <v>95</v>
      </c>
      <c r="E1065" s="254" t="s">
        <v>96</v>
      </c>
      <c r="F1065" s="294">
        <v>30</v>
      </c>
      <c r="G1065" s="255"/>
    </row>
    <row r="1066" spans="1:7" x14ac:dyDescent="0.25">
      <c r="A1066" s="295" t="s">
        <v>2672</v>
      </c>
      <c r="B1066" s="289" t="s">
        <v>2673</v>
      </c>
      <c r="C1066" s="83"/>
      <c r="D1066" s="294" t="s">
        <v>2679</v>
      </c>
      <c r="E1066" s="254" t="s">
        <v>2680</v>
      </c>
      <c r="F1066" s="294">
        <v>30</v>
      </c>
      <c r="G1066" s="255"/>
    </row>
    <row r="1067" spans="1:7" x14ac:dyDescent="0.25">
      <c r="A1067" s="295" t="s">
        <v>1096</v>
      </c>
      <c r="B1067" s="289" t="s">
        <v>1097</v>
      </c>
      <c r="C1067" s="83"/>
      <c r="D1067" s="294" t="s">
        <v>2681</v>
      </c>
      <c r="E1067" s="254" t="s">
        <v>2682</v>
      </c>
      <c r="F1067" s="294">
        <v>50</v>
      </c>
      <c r="G1067" s="255"/>
    </row>
    <row r="1068" spans="1:7" x14ac:dyDescent="0.25">
      <c r="A1068" s="295" t="s">
        <v>744</v>
      </c>
      <c r="B1068" s="289" t="s">
        <v>2602</v>
      </c>
      <c r="C1068" s="83"/>
      <c r="D1068" s="294" t="s">
        <v>2683</v>
      </c>
      <c r="E1068" s="254" t="s">
        <v>2684</v>
      </c>
      <c r="F1068" s="294">
        <v>30</v>
      </c>
      <c r="G1068" s="255"/>
    </row>
    <row r="1069" spans="1:7" x14ac:dyDescent="0.25">
      <c r="A1069" s="295" t="s">
        <v>1067</v>
      </c>
      <c r="B1069" s="289" t="s">
        <v>1068</v>
      </c>
      <c r="C1069" s="83"/>
      <c r="D1069" s="294" t="s">
        <v>2685</v>
      </c>
      <c r="E1069" s="254" t="s">
        <v>3645</v>
      </c>
      <c r="F1069" s="294">
        <v>30</v>
      </c>
      <c r="G1069" s="255"/>
    </row>
    <row r="1070" spans="1:7" x14ac:dyDescent="0.25">
      <c r="A1070" s="295" t="s">
        <v>2127</v>
      </c>
      <c r="B1070" s="289" t="s">
        <v>937</v>
      </c>
      <c r="C1070" s="83"/>
      <c r="D1070" s="294" t="s">
        <v>2686</v>
      </c>
      <c r="E1070" s="254" t="s">
        <v>4487</v>
      </c>
      <c r="F1070" s="294">
        <v>10</v>
      </c>
      <c r="G1070" s="255"/>
    </row>
    <row r="1071" spans="1:7" x14ac:dyDescent="0.25">
      <c r="A1071" s="295" t="s">
        <v>1948</v>
      </c>
      <c r="B1071" s="289" t="s">
        <v>1949</v>
      </c>
      <c r="C1071" s="83"/>
      <c r="D1071" s="294" t="s">
        <v>2687</v>
      </c>
      <c r="E1071" s="254" t="s">
        <v>2688</v>
      </c>
      <c r="F1071" s="294">
        <v>60</v>
      </c>
      <c r="G1071" s="255"/>
    </row>
    <row r="1072" spans="1:7" x14ac:dyDescent="0.25">
      <c r="A1072" s="295" t="s">
        <v>2679</v>
      </c>
      <c r="B1072" s="289" t="s">
        <v>2680</v>
      </c>
      <c r="C1072" s="83"/>
      <c r="D1072" s="294" t="s">
        <v>2689</v>
      </c>
      <c r="E1072" s="254" t="s">
        <v>2690</v>
      </c>
      <c r="F1072" s="294">
        <v>30</v>
      </c>
      <c r="G1072" s="255"/>
    </row>
    <row r="1073" spans="1:7" x14ac:dyDescent="0.25">
      <c r="A1073" s="295" t="s">
        <v>5108</v>
      </c>
      <c r="B1073" s="289" t="s">
        <v>5109</v>
      </c>
      <c r="C1073" s="83"/>
      <c r="D1073" s="294" t="s">
        <v>2691</v>
      </c>
      <c r="E1073" s="254" t="s">
        <v>2692</v>
      </c>
      <c r="F1073" s="294">
        <v>30</v>
      </c>
      <c r="G1073" s="255"/>
    </row>
    <row r="1074" spans="1:7" x14ac:dyDescent="0.25">
      <c r="A1074" s="295" t="s">
        <v>2678</v>
      </c>
      <c r="B1074" s="289" t="s">
        <v>1013</v>
      </c>
      <c r="C1074" s="83"/>
      <c r="D1074" s="294" t="s">
        <v>2693</v>
      </c>
      <c r="E1074" s="254" t="s">
        <v>2694</v>
      </c>
      <c r="F1074" s="294">
        <v>10</v>
      </c>
      <c r="G1074" s="255"/>
    </row>
    <row r="1075" spans="1:7" x14ac:dyDescent="0.25">
      <c r="A1075" s="295" t="s">
        <v>3875</v>
      </c>
      <c r="B1075" s="289" t="s">
        <v>3876</v>
      </c>
      <c r="C1075" s="83"/>
      <c r="D1075" s="294" t="s">
        <v>2695</v>
      </c>
      <c r="E1075" s="254" t="s">
        <v>2696</v>
      </c>
      <c r="F1075" s="294">
        <v>10</v>
      </c>
      <c r="G1075" s="255"/>
    </row>
    <row r="1076" spans="1:7" x14ac:dyDescent="0.25">
      <c r="A1076" s="295" t="s">
        <v>565</v>
      </c>
      <c r="B1076" s="289" t="s">
        <v>566</v>
      </c>
      <c r="C1076" s="83"/>
      <c r="D1076" s="294" t="s">
        <v>2697</v>
      </c>
      <c r="E1076" s="254" t="s">
        <v>2698</v>
      </c>
      <c r="F1076" s="294">
        <v>30</v>
      </c>
      <c r="G1076" s="255"/>
    </row>
    <row r="1077" spans="1:7" x14ac:dyDescent="0.25">
      <c r="A1077" s="295" t="s">
        <v>2008</v>
      </c>
      <c r="B1077" s="289" t="s">
        <v>2009</v>
      </c>
      <c r="C1077" s="83"/>
      <c r="D1077" s="294" t="s">
        <v>2699</v>
      </c>
      <c r="E1077" s="254" t="s">
        <v>2700</v>
      </c>
      <c r="F1077" s="294">
        <v>30</v>
      </c>
      <c r="G1077" s="255"/>
    </row>
    <row r="1078" spans="1:7" x14ac:dyDescent="0.25">
      <c r="A1078" s="295" t="s">
        <v>2222</v>
      </c>
      <c r="B1078" s="289" t="s">
        <v>3237</v>
      </c>
      <c r="C1078" s="83"/>
      <c r="D1078" s="294" t="s">
        <v>2701</v>
      </c>
      <c r="E1078" s="254" t="s">
        <v>2702</v>
      </c>
      <c r="F1078" s="294">
        <v>30</v>
      </c>
      <c r="G1078" s="255"/>
    </row>
    <row r="1079" spans="1:7" x14ac:dyDescent="0.25">
      <c r="A1079" s="295" t="s">
        <v>1209</v>
      </c>
      <c r="B1079" s="289" t="s">
        <v>1210</v>
      </c>
      <c r="C1079" s="83"/>
      <c r="D1079" s="294" t="s">
        <v>2703</v>
      </c>
      <c r="E1079" s="254" t="s">
        <v>2704</v>
      </c>
      <c r="F1079" s="294">
        <v>30</v>
      </c>
      <c r="G1079" s="255"/>
    </row>
    <row r="1080" spans="1:7" x14ac:dyDescent="0.25">
      <c r="A1080" s="295" t="s">
        <v>3639</v>
      </c>
      <c r="B1080" s="289" t="s">
        <v>3640</v>
      </c>
      <c r="C1080" s="83"/>
      <c r="D1080" s="294" t="s">
        <v>2705</v>
      </c>
      <c r="E1080" s="254" t="s">
        <v>2706</v>
      </c>
      <c r="F1080" s="294">
        <v>30</v>
      </c>
      <c r="G1080" s="255"/>
    </row>
    <row r="1081" spans="1:7" x14ac:dyDescent="0.25">
      <c r="A1081" s="295" t="s">
        <v>935</v>
      </c>
      <c r="B1081" s="289" t="s">
        <v>936</v>
      </c>
      <c r="C1081" s="83"/>
      <c r="D1081" s="294" t="s">
        <v>2707</v>
      </c>
      <c r="E1081" s="254" t="s">
        <v>2708</v>
      </c>
      <c r="F1081" s="294">
        <v>30</v>
      </c>
      <c r="G1081" s="255"/>
    </row>
    <row r="1082" spans="1:7" x14ac:dyDescent="0.25">
      <c r="A1082" s="295" t="s">
        <v>1780</v>
      </c>
      <c r="B1082" s="289" t="s">
        <v>1781</v>
      </c>
      <c r="C1082" s="83"/>
      <c r="D1082" s="294" t="s">
        <v>4963</v>
      </c>
      <c r="E1082" s="254" t="s">
        <v>4964</v>
      </c>
      <c r="F1082" s="294">
        <v>30</v>
      </c>
      <c r="G1082" s="255"/>
    </row>
    <row r="1083" spans="1:7" x14ac:dyDescent="0.25">
      <c r="A1083" s="295" t="s">
        <v>2479</v>
      </c>
      <c r="B1083" s="289" t="s">
        <v>4760</v>
      </c>
      <c r="C1083" s="83"/>
      <c r="D1083" s="294" t="s">
        <v>2325</v>
      </c>
      <c r="E1083" s="254" t="s">
        <v>2326</v>
      </c>
      <c r="F1083" s="294">
        <v>30</v>
      </c>
      <c r="G1083" s="255"/>
    </row>
    <row r="1084" spans="1:7" x14ac:dyDescent="0.25">
      <c r="A1084" s="295" t="s">
        <v>5088</v>
      </c>
      <c r="B1084" s="289" t="s">
        <v>5089</v>
      </c>
      <c r="C1084" s="83"/>
      <c r="D1084" s="294" t="s">
        <v>2327</v>
      </c>
      <c r="E1084" s="254" t="s">
        <v>2328</v>
      </c>
      <c r="F1084" s="294">
        <v>30</v>
      </c>
      <c r="G1084" s="255"/>
    </row>
    <row r="1085" spans="1:7" x14ac:dyDescent="0.25">
      <c r="A1085" s="295" t="s">
        <v>5019</v>
      </c>
      <c r="B1085" s="289" t="s">
        <v>5020</v>
      </c>
      <c r="C1085" s="83"/>
      <c r="D1085" s="294" t="s">
        <v>2329</v>
      </c>
      <c r="E1085" s="254" t="s">
        <v>2330</v>
      </c>
      <c r="F1085" s="294">
        <v>40</v>
      </c>
      <c r="G1085" s="255"/>
    </row>
    <row r="1086" spans="1:7" x14ac:dyDescent="0.25">
      <c r="A1086" s="295" t="s">
        <v>4700</v>
      </c>
      <c r="B1086" s="289" t="s">
        <v>4701</v>
      </c>
      <c r="C1086" s="83"/>
      <c r="D1086" s="294" t="s">
        <v>2331</v>
      </c>
      <c r="E1086" s="254" t="s">
        <v>2332</v>
      </c>
      <c r="F1086" s="294">
        <v>30</v>
      </c>
      <c r="G1086" s="255"/>
    </row>
    <row r="1087" spans="1:7" x14ac:dyDescent="0.25">
      <c r="A1087" s="295" t="s">
        <v>1033</v>
      </c>
      <c r="B1087" s="289" t="s">
        <v>1034</v>
      </c>
      <c r="C1087" s="83"/>
      <c r="D1087" s="294" t="s">
        <v>5121</v>
      </c>
      <c r="E1087" s="254" t="s">
        <v>2342</v>
      </c>
      <c r="F1087" s="294">
        <v>30</v>
      </c>
      <c r="G1087" s="255"/>
    </row>
    <row r="1088" spans="1:7" x14ac:dyDescent="0.25">
      <c r="A1088" s="295" t="s">
        <v>1453</v>
      </c>
      <c r="B1088" s="289" t="s">
        <v>1454</v>
      </c>
      <c r="C1088" s="83"/>
      <c r="D1088" s="294" t="s">
        <v>2333</v>
      </c>
      <c r="E1088" s="254" t="s">
        <v>2334</v>
      </c>
      <c r="F1088" s="294">
        <v>30</v>
      </c>
      <c r="G1088" s="255"/>
    </row>
    <row r="1089" spans="1:7" x14ac:dyDescent="0.25">
      <c r="A1089" s="295" t="s">
        <v>1219</v>
      </c>
      <c r="B1089" s="289" t="s">
        <v>1220</v>
      </c>
      <c r="C1089" s="83"/>
      <c r="D1089" s="294" t="s">
        <v>2335</v>
      </c>
      <c r="E1089" s="254" t="s">
        <v>2336</v>
      </c>
      <c r="F1089" s="294">
        <v>30</v>
      </c>
      <c r="G1089" s="255"/>
    </row>
    <row r="1090" spans="1:7" x14ac:dyDescent="0.25">
      <c r="A1090" s="295" t="s">
        <v>3899</v>
      </c>
      <c r="B1090" s="289" t="s">
        <v>3900</v>
      </c>
      <c r="C1090" s="83"/>
      <c r="D1090" s="294" t="s">
        <v>2337</v>
      </c>
      <c r="E1090" s="254" t="s">
        <v>5042</v>
      </c>
      <c r="F1090" s="294">
        <v>30</v>
      </c>
      <c r="G1090" s="255"/>
    </row>
    <row r="1091" spans="1:7" x14ac:dyDescent="0.25">
      <c r="A1091" s="295" t="s">
        <v>221</v>
      </c>
      <c r="B1091" s="289" t="s">
        <v>222</v>
      </c>
      <c r="C1091" s="83"/>
      <c r="D1091" s="294" t="s">
        <v>4164</v>
      </c>
      <c r="E1091" s="254" t="s">
        <v>4165</v>
      </c>
      <c r="F1091" s="294">
        <v>30</v>
      </c>
      <c r="G1091" s="255"/>
    </row>
    <row r="1092" spans="1:7" x14ac:dyDescent="0.25">
      <c r="A1092" s="295" t="s">
        <v>1113</v>
      </c>
      <c r="B1092" s="289" t="s">
        <v>2562</v>
      </c>
      <c r="C1092" s="83"/>
      <c r="D1092" s="294" t="s">
        <v>2338</v>
      </c>
      <c r="E1092" s="254" t="s">
        <v>2339</v>
      </c>
      <c r="F1092" s="294">
        <v>30</v>
      </c>
      <c r="G1092" s="255"/>
    </row>
    <row r="1093" spans="1:7" x14ac:dyDescent="0.25">
      <c r="A1093" s="295" t="s">
        <v>4936</v>
      </c>
      <c r="B1093" s="289" t="s">
        <v>4937</v>
      </c>
      <c r="C1093" s="83"/>
      <c r="D1093" s="294" t="s">
        <v>2340</v>
      </c>
      <c r="E1093" s="254" t="s">
        <v>2341</v>
      </c>
      <c r="F1093" s="294">
        <v>50</v>
      </c>
      <c r="G1093" s="255"/>
    </row>
    <row r="1094" spans="1:7" x14ac:dyDescent="0.25">
      <c r="A1094" s="295" t="s">
        <v>2452</v>
      </c>
      <c r="B1094" s="289" t="s">
        <v>2453</v>
      </c>
      <c r="C1094" s="83"/>
      <c r="D1094" s="294" t="s">
        <v>2343</v>
      </c>
      <c r="E1094" s="254" t="s">
        <v>2344</v>
      </c>
      <c r="F1094" s="294">
        <v>30</v>
      </c>
      <c r="G1094" s="255"/>
    </row>
    <row r="1095" spans="1:7" x14ac:dyDescent="0.25">
      <c r="A1095" s="295" t="s">
        <v>1401</v>
      </c>
      <c r="B1095" s="289" t="s">
        <v>1402</v>
      </c>
      <c r="C1095" s="83"/>
      <c r="D1095" s="294" t="s">
        <v>2345</v>
      </c>
      <c r="E1095" s="254" t="s">
        <v>2346</v>
      </c>
      <c r="F1095" s="294">
        <v>30</v>
      </c>
      <c r="G1095" s="255"/>
    </row>
    <row r="1096" spans="1:7" x14ac:dyDescent="0.25">
      <c r="A1096" s="295" t="s">
        <v>1512</v>
      </c>
      <c r="B1096" s="289" t="s">
        <v>3889</v>
      </c>
      <c r="C1096" s="83"/>
      <c r="D1096" s="294" t="s">
        <v>4335</v>
      </c>
      <c r="E1096" s="254" t="s">
        <v>4336</v>
      </c>
      <c r="F1096" s="294">
        <v>30</v>
      </c>
      <c r="G1096" s="255"/>
    </row>
    <row r="1097" spans="1:7" x14ac:dyDescent="0.25">
      <c r="A1097" s="295" t="s">
        <v>2612</v>
      </c>
      <c r="B1097" s="289" t="s">
        <v>2613</v>
      </c>
      <c r="C1097" s="83"/>
      <c r="D1097" s="294" t="s">
        <v>2347</v>
      </c>
      <c r="E1097" s="254" t="s">
        <v>2348</v>
      </c>
      <c r="F1097" s="294">
        <v>30</v>
      </c>
      <c r="G1097" s="255"/>
    </row>
    <row r="1098" spans="1:7" x14ac:dyDescent="0.25">
      <c r="A1098" s="295" t="s">
        <v>1444</v>
      </c>
      <c r="B1098" s="289" t="s">
        <v>1445</v>
      </c>
      <c r="C1098" s="83"/>
      <c r="D1098" s="294" t="s">
        <v>4871</v>
      </c>
      <c r="E1098" s="254" t="s">
        <v>4872</v>
      </c>
      <c r="F1098" s="294">
        <v>30</v>
      </c>
      <c r="G1098" s="255"/>
    </row>
    <row r="1099" spans="1:7" x14ac:dyDescent="0.25">
      <c r="A1099" s="295" t="s">
        <v>2220</v>
      </c>
      <c r="B1099" s="289" t="s">
        <v>2221</v>
      </c>
      <c r="C1099" s="83"/>
      <c r="D1099" s="294" t="s">
        <v>3095</v>
      </c>
      <c r="E1099" s="254" t="s">
        <v>3096</v>
      </c>
      <c r="F1099" s="294">
        <v>40</v>
      </c>
      <c r="G1099" s="255"/>
    </row>
    <row r="1100" spans="1:7" x14ac:dyDescent="0.25">
      <c r="A1100" s="295" t="s">
        <v>2997</v>
      </c>
      <c r="B1100" s="289" t="s">
        <v>2998</v>
      </c>
      <c r="C1100" s="83"/>
      <c r="D1100" s="294" t="s">
        <v>2349</v>
      </c>
      <c r="E1100" s="254" t="s">
        <v>2350</v>
      </c>
      <c r="F1100" s="294">
        <v>30</v>
      </c>
      <c r="G1100" s="255"/>
    </row>
    <row r="1101" spans="1:7" x14ac:dyDescent="0.25">
      <c r="A1101" s="295" t="s">
        <v>2440</v>
      </c>
      <c r="B1101" s="289" t="s">
        <v>2441</v>
      </c>
      <c r="C1101" s="83"/>
      <c r="D1101" s="294" t="s">
        <v>2351</v>
      </c>
      <c r="E1101" s="254" t="s">
        <v>4702</v>
      </c>
      <c r="F1101" s="294">
        <v>30</v>
      </c>
      <c r="G1101" s="255"/>
    </row>
    <row r="1102" spans="1:7" x14ac:dyDescent="0.25">
      <c r="A1102" s="295" t="s">
        <v>1645</v>
      </c>
      <c r="B1102" s="289" t="s">
        <v>1646</v>
      </c>
      <c r="C1102" s="83"/>
      <c r="D1102" s="294" t="s">
        <v>3312</v>
      </c>
      <c r="E1102" s="254" t="s">
        <v>3313</v>
      </c>
      <c r="F1102" s="294">
        <v>30</v>
      </c>
      <c r="G1102" s="255"/>
    </row>
    <row r="1103" spans="1:7" x14ac:dyDescent="0.25">
      <c r="A1103" s="295" t="s">
        <v>4045</v>
      </c>
      <c r="B1103" s="289" t="s">
        <v>4046</v>
      </c>
      <c r="C1103" s="83"/>
      <c r="D1103" s="294" t="s">
        <v>3646</v>
      </c>
      <c r="E1103" s="254" t="s">
        <v>4592</v>
      </c>
      <c r="F1103" s="294">
        <v>30</v>
      </c>
      <c r="G1103" s="255"/>
    </row>
    <row r="1104" spans="1:7" x14ac:dyDescent="0.25">
      <c r="A1104" s="295" t="s">
        <v>3632</v>
      </c>
      <c r="B1104" s="289" t="s">
        <v>3633</v>
      </c>
      <c r="C1104" s="83"/>
      <c r="D1104" s="294" t="s">
        <v>2352</v>
      </c>
      <c r="E1104" s="254" t="s">
        <v>2353</v>
      </c>
      <c r="F1104" s="294">
        <v>30</v>
      </c>
      <c r="G1104" s="255"/>
    </row>
    <row r="1105" spans="1:7" x14ac:dyDescent="0.25">
      <c r="A1105" s="295" t="s">
        <v>2075</v>
      </c>
      <c r="B1105" s="289" t="s">
        <v>2076</v>
      </c>
      <c r="C1105" s="83"/>
      <c r="D1105" s="294" t="s">
        <v>3739</v>
      </c>
      <c r="E1105" s="254" t="s">
        <v>3740</v>
      </c>
      <c r="F1105" s="294">
        <v>30</v>
      </c>
      <c r="G1105" s="255"/>
    </row>
    <row r="1106" spans="1:7" x14ac:dyDescent="0.25">
      <c r="A1106" s="295" t="s">
        <v>3615</v>
      </c>
      <c r="B1106" s="289" t="s">
        <v>3616</v>
      </c>
      <c r="C1106" s="83"/>
      <c r="D1106" s="294" t="s">
        <v>3741</v>
      </c>
      <c r="E1106" s="254" t="s">
        <v>3742</v>
      </c>
      <c r="F1106" s="294">
        <v>30</v>
      </c>
      <c r="G1106" s="255"/>
    </row>
    <row r="1107" spans="1:7" x14ac:dyDescent="0.25">
      <c r="A1107" s="295" t="s">
        <v>1451</v>
      </c>
      <c r="B1107" s="289" t="s">
        <v>1452</v>
      </c>
      <c r="C1107" s="83"/>
      <c r="D1107" s="294" t="s">
        <v>2354</v>
      </c>
      <c r="E1107" s="254" t="s">
        <v>4853</v>
      </c>
      <c r="F1107" s="294">
        <v>30</v>
      </c>
      <c r="G1107" s="255"/>
    </row>
    <row r="1108" spans="1:7" x14ac:dyDescent="0.25">
      <c r="A1108" s="295" t="s">
        <v>2372</v>
      </c>
      <c r="B1108" s="289" t="s">
        <v>2373</v>
      </c>
      <c r="C1108" s="83"/>
      <c r="D1108" s="294" t="s">
        <v>4965</v>
      </c>
      <c r="E1108" s="254" t="s">
        <v>4966</v>
      </c>
      <c r="F1108" s="294">
        <v>60</v>
      </c>
      <c r="G1108" s="255"/>
    </row>
    <row r="1109" spans="1:7" x14ac:dyDescent="0.25">
      <c r="A1109" s="295" t="s">
        <v>2719</v>
      </c>
      <c r="B1109" s="289" t="s">
        <v>3413</v>
      </c>
      <c r="C1109" s="83"/>
      <c r="D1109" s="294" t="s">
        <v>4222</v>
      </c>
      <c r="E1109" s="254" t="s">
        <v>4223</v>
      </c>
      <c r="F1109" s="294">
        <v>30</v>
      </c>
      <c r="G1109" s="255"/>
    </row>
    <row r="1110" spans="1:7" x14ac:dyDescent="0.25">
      <c r="A1110" s="295" t="s">
        <v>4603</v>
      </c>
      <c r="B1110" s="289" t="s">
        <v>4604</v>
      </c>
      <c r="C1110" s="83"/>
      <c r="D1110" s="294" t="s">
        <v>3003</v>
      </c>
      <c r="E1110" s="254" t="s">
        <v>3004</v>
      </c>
      <c r="F1110" s="294">
        <v>30</v>
      </c>
      <c r="G1110" s="255"/>
    </row>
    <row r="1111" spans="1:7" x14ac:dyDescent="0.25">
      <c r="A1111" s="295" t="s">
        <v>5037</v>
      </c>
      <c r="B1111" s="289" t="s">
        <v>5038</v>
      </c>
      <c r="C1111" s="83"/>
      <c r="D1111" s="294" t="s">
        <v>4224</v>
      </c>
      <c r="E1111" s="254" t="s">
        <v>4225</v>
      </c>
      <c r="F1111" s="294">
        <v>30</v>
      </c>
      <c r="G1111" s="255"/>
    </row>
    <row r="1112" spans="1:7" x14ac:dyDescent="0.25">
      <c r="A1112" s="295" t="s">
        <v>5122</v>
      </c>
      <c r="B1112" s="289" t="s">
        <v>5123</v>
      </c>
      <c r="C1112" s="83"/>
      <c r="D1112" s="294" t="s">
        <v>4337</v>
      </c>
      <c r="E1112" s="254" t="s">
        <v>4338</v>
      </c>
      <c r="F1112" s="294">
        <v>30</v>
      </c>
      <c r="G1112" s="255"/>
    </row>
    <row r="1113" spans="1:7" x14ac:dyDescent="0.25">
      <c r="A1113" s="295" t="s">
        <v>1882</v>
      </c>
      <c r="B1113" s="289" t="s">
        <v>223</v>
      </c>
      <c r="C1113" s="83"/>
      <c r="D1113" s="294" t="s">
        <v>4758</v>
      </c>
      <c r="E1113" s="254" t="s">
        <v>4759</v>
      </c>
      <c r="F1113" s="294">
        <v>30</v>
      </c>
      <c r="G1113" s="255"/>
    </row>
    <row r="1114" spans="1:7" x14ac:dyDescent="0.25">
      <c r="A1114" s="295" t="s">
        <v>3409</v>
      </c>
      <c r="B1114" s="289" t="s">
        <v>3410</v>
      </c>
      <c r="C1114" s="83"/>
      <c r="D1114" s="294" t="s">
        <v>4703</v>
      </c>
      <c r="E1114" s="254" t="s">
        <v>4704</v>
      </c>
      <c r="F1114" s="294">
        <v>30</v>
      </c>
      <c r="G1114" s="255"/>
    </row>
    <row r="1115" spans="1:7" x14ac:dyDescent="0.25">
      <c r="A1115" s="295" t="s">
        <v>2176</v>
      </c>
      <c r="B1115" s="289" t="s">
        <v>2177</v>
      </c>
      <c r="C1115" s="83"/>
      <c r="D1115" s="294" t="s">
        <v>4768</v>
      </c>
      <c r="E1115" s="254" t="s">
        <v>4769</v>
      </c>
      <c r="F1115" s="294">
        <v>30</v>
      </c>
      <c r="G1115" s="255"/>
    </row>
    <row r="1116" spans="1:7" x14ac:dyDescent="0.25">
      <c r="A1116" s="295" t="s">
        <v>1403</v>
      </c>
      <c r="B1116" s="289" t="s">
        <v>1404</v>
      </c>
      <c r="C1116" s="83"/>
      <c r="D1116" s="294" t="s">
        <v>4900</v>
      </c>
      <c r="E1116" s="254" t="s">
        <v>4901</v>
      </c>
      <c r="F1116" s="294">
        <v>30</v>
      </c>
      <c r="G1116" s="255"/>
    </row>
    <row r="1117" spans="1:7" x14ac:dyDescent="0.25">
      <c r="A1117" s="295" t="s">
        <v>2230</v>
      </c>
      <c r="B1117" s="289" t="s">
        <v>2231</v>
      </c>
      <c r="C1117" s="83"/>
      <c r="D1117" s="294" t="s">
        <v>2357</v>
      </c>
      <c r="E1117" s="254" t="s">
        <v>2358</v>
      </c>
      <c r="F1117" s="294">
        <v>50</v>
      </c>
      <c r="G1117" s="255"/>
    </row>
    <row r="1118" spans="1:7" x14ac:dyDescent="0.25">
      <c r="A1118" s="295" t="s">
        <v>3007</v>
      </c>
      <c r="B1118" s="289" t="s">
        <v>3008</v>
      </c>
      <c r="C1118" s="83"/>
      <c r="D1118" s="294" t="s">
        <v>2359</v>
      </c>
      <c r="E1118" s="254" t="s">
        <v>2360</v>
      </c>
      <c r="F1118" s="294">
        <v>50</v>
      </c>
      <c r="G1118" s="255"/>
    </row>
    <row r="1119" spans="1:7" x14ac:dyDescent="0.25">
      <c r="A1119" s="295" t="s">
        <v>1269</v>
      </c>
      <c r="B1119" s="289" t="s">
        <v>1270</v>
      </c>
      <c r="C1119" s="83"/>
      <c r="D1119" s="294" t="s">
        <v>2361</v>
      </c>
      <c r="E1119" s="254" t="s">
        <v>2362</v>
      </c>
      <c r="F1119" s="294">
        <v>50</v>
      </c>
      <c r="G1119" s="255"/>
    </row>
    <row r="1120" spans="1:7" x14ac:dyDescent="0.25">
      <c r="A1120" s="295" t="s">
        <v>1519</v>
      </c>
      <c r="B1120" s="289" t="s">
        <v>1520</v>
      </c>
      <c r="C1120" s="83"/>
      <c r="D1120" s="294" t="s">
        <v>449</v>
      </c>
      <c r="E1120" s="254" t="s">
        <v>1075</v>
      </c>
      <c r="F1120" s="294">
        <v>30</v>
      </c>
      <c r="G1120" s="255"/>
    </row>
    <row r="1121" spans="1:7" x14ac:dyDescent="0.25">
      <c r="A1121" s="295" t="s">
        <v>2456</v>
      </c>
      <c r="B1121" s="289" t="s">
        <v>2457</v>
      </c>
      <c r="C1121" s="83"/>
      <c r="D1121" s="294" t="s">
        <v>3847</v>
      </c>
      <c r="E1121" s="254" t="s">
        <v>3848</v>
      </c>
      <c r="F1121" s="294">
        <v>30</v>
      </c>
      <c r="G1121" s="255"/>
    </row>
    <row r="1122" spans="1:7" x14ac:dyDescent="0.25">
      <c r="A1122" s="295" t="s">
        <v>1894</v>
      </c>
      <c r="B1122" s="289" t="s">
        <v>1895</v>
      </c>
      <c r="C1122" s="83"/>
      <c r="D1122" s="294" t="s">
        <v>2759</v>
      </c>
      <c r="E1122" s="254" t="s">
        <v>2760</v>
      </c>
      <c r="F1122" s="294">
        <v>10</v>
      </c>
      <c r="G1122" s="255"/>
    </row>
    <row r="1123" spans="1:7" x14ac:dyDescent="0.25">
      <c r="A1123" s="295" t="s">
        <v>2190</v>
      </c>
      <c r="B1123" s="289" t="s">
        <v>2191</v>
      </c>
      <c r="C1123" s="83"/>
      <c r="D1123" s="294" t="s">
        <v>4226</v>
      </c>
      <c r="E1123" s="254" t="s">
        <v>2355</v>
      </c>
      <c r="F1123" s="294">
        <v>50</v>
      </c>
      <c r="G1123" s="255"/>
    </row>
    <row r="1124" spans="1:7" x14ac:dyDescent="0.25">
      <c r="A1124" s="295" t="s">
        <v>1058</v>
      </c>
      <c r="B1124" s="289" t="s">
        <v>1059</v>
      </c>
      <c r="C1124" s="83"/>
      <c r="D1124" s="294" t="s">
        <v>2761</v>
      </c>
      <c r="E1124" s="254" t="s">
        <v>2762</v>
      </c>
      <c r="F1124" s="294">
        <v>50</v>
      </c>
      <c r="G1124" s="255"/>
    </row>
    <row r="1125" spans="1:7" x14ac:dyDescent="0.25">
      <c r="A1125" s="295" t="s">
        <v>4327</v>
      </c>
      <c r="B1125" s="289" t="s">
        <v>4328</v>
      </c>
      <c r="C1125" s="83"/>
      <c r="D1125" s="294" t="s">
        <v>2763</v>
      </c>
      <c r="E1125" s="254" t="s">
        <v>2282</v>
      </c>
      <c r="F1125" s="294">
        <v>50</v>
      </c>
      <c r="G1125" s="255"/>
    </row>
    <row r="1126" spans="1:7" x14ac:dyDescent="0.25">
      <c r="A1126" s="295" t="s">
        <v>5119</v>
      </c>
      <c r="B1126" s="289" t="s">
        <v>5120</v>
      </c>
      <c r="C1126" s="83"/>
      <c r="D1126" s="294" t="s">
        <v>2764</v>
      </c>
      <c r="E1126" s="254" t="s">
        <v>1841</v>
      </c>
      <c r="F1126" s="294">
        <v>30</v>
      </c>
      <c r="G1126" s="255"/>
    </row>
    <row r="1127" spans="1:7" x14ac:dyDescent="0.25">
      <c r="A1127" s="295" t="s">
        <v>4226</v>
      </c>
      <c r="B1127" s="289" t="s">
        <v>2355</v>
      </c>
      <c r="C1127" s="83"/>
      <c r="D1127" s="294" t="s">
        <v>2765</v>
      </c>
      <c r="E1127" s="254" t="s">
        <v>2766</v>
      </c>
      <c r="F1127" s="294">
        <v>30</v>
      </c>
      <c r="G1127" s="255"/>
    </row>
    <row r="1128" spans="1:7" x14ac:dyDescent="0.25">
      <c r="A1128" s="295" t="s">
        <v>2761</v>
      </c>
      <c r="B1128" s="289" t="s">
        <v>2762</v>
      </c>
      <c r="C1128" s="83"/>
      <c r="D1128" s="294" t="s">
        <v>5019</v>
      </c>
      <c r="E1128" s="254" t="s">
        <v>5020</v>
      </c>
      <c r="F1128" s="294">
        <v>30</v>
      </c>
      <c r="G1128" s="255"/>
    </row>
    <row r="1129" spans="1:7" x14ac:dyDescent="0.25">
      <c r="A1129" s="295" t="s">
        <v>2357</v>
      </c>
      <c r="B1129" s="289" t="s">
        <v>2358</v>
      </c>
      <c r="C1129" s="83"/>
      <c r="D1129" s="294" t="s">
        <v>2767</v>
      </c>
      <c r="E1129" s="254" t="s">
        <v>3314</v>
      </c>
      <c r="F1129" s="294">
        <v>30</v>
      </c>
      <c r="G1129" s="255"/>
    </row>
    <row r="1130" spans="1:7" x14ac:dyDescent="0.25">
      <c r="A1130" s="295" t="s">
        <v>2786</v>
      </c>
      <c r="B1130" s="289" t="s">
        <v>2787</v>
      </c>
      <c r="C1130" s="83"/>
      <c r="D1130" s="294" t="s">
        <v>2768</v>
      </c>
      <c r="E1130" s="254" t="s">
        <v>2769</v>
      </c>
      <c r="F1130" s="294">
        <v>30</v>
      </c>
      <c r="G1130" s="255"/>
    </row>
    <row r="1131" spans="1:7" x14ac:dyDescent="0.25">
      <c r="A1131" s="295">
        <v>94200</v>
      </c>
      <c r="B1131" s="289" t="s">
        <v>3379</v>
      </c>
      <c r="C1131" s="83"/>
      <c r="D1131" s="294" t="s">
        <v>2770</v>
      </c>
      <c r="E1131" s="254" t="s">
        <v>2771</v>
      </c>
      <c r="F1131" s="294">
        <v>10</v>
      </c>
      <c r="G1131" s="255"/>
    </row>
    <row r="1132" spans="1:7" x14ac:dyDescent="0.25">
      <c r="A1132" s="295" t="s">
        <v>1956</v>
      </c>
      <c r="B1132" s="289" t="s">
        <v>1957</v>
      </c>
      <c r="C1132" s="83"/>
      <c r="D1132" s="294" t="s">
        <v>2772</v>
      </c>
      <c r="E1132" s="254" t="s">
        <v>2773</v>
      </c>
      <c r="F1132" s="294">
        <v>50</v>
      </c>
      <c r="G1132" s="255"/>
    </row>
    <row r="1133" spans="1:7" x14ac:dyDescent="0.25">
      <c r="A1133" s="295" t="s">
        <v>4089</v>
      </c>
      <c r="B1133" s="289" t="s">
        <v>4090</v>
      </c>
      <c r="C1133" s="83"/>
      <c r="D1133" s="294" t="s">
        <v>2774</v>
      </c>
      <c r="E1133" s="254" t="s">
        <v>2775</v>
      </c>
      <c r="F1133" s="294">
        <v>50</v>
      </c>
      <c r="G1133" s="255"/>
    </row>
    <row r="1134" spans="1:7" x14ac:dyDescent="0.25">
      <c r="A1134" s="295">
        <v>35075</v>
      </c>
      <c r="B1134" s="289" t="s">
        <v>5096</v>
      </c>
      <c r="C1134" s="83"/>
      <c r="D1134" s="294" t="s">
        <v>462</v>
      </c>
      <c r="E1134" s="254" t="s">
        <v>463</v>
      </c>
      <c r="F1134" s="294">
        <v>50</v>
      </c>
      <c r="G1134" s="255"/>
    </row>
    <row r="1135" spans="1:7" x14ac:dyDescent="0.25">
      <c r="A1135" s="295" t="s">
        <v>2778</v>
      </c>
      <c r="B1135" s="289" t="s">
        <v>2779</v>
      </c>
      <c r="C1135" s="83"/>
      <c r="D1135" s="294" t="s">
        <v>464</v>
      </c>
      <c r="E1135" s="254" t="s">
        <v>465</v>
      </c>
      <c r="F1135" s="294">
        <v>50</v>
      </c>
      <c r="G1135" s="255"/>
    </row>
    <row r="1136" spans="1:7" x14ac:dyDescent="0.25">
      <c r="A1136" s="295" t="s">
        <v>4508</v>
      </c>
      <c r="B1136" s="289" t="s">
        <v>4509</v>
      </c>
      <c r="C1136" s="83"/>
      <c r="D1136" s="294" t="s">
        <v>2776</v>
      </c>
      <c r="E1136" s="254" t="s">
        <v>2777</v>
      </c>
      <c r="F1136" s="294">
        <v>50</v>
      </c>
      <c r="G1136" s="255"/>
    </row>
    <row r="1137" spans="1:7" x14ac:dyDescent="0.25">
      <c r="A1137" s="295" t="s">
        <v>3104</v>
      </c>
      <c r="B1137" s="289" t="s">
        <v>478</v>
      </c>
      <c r="C1137" s="83"/>
      <c r="D1137" s="294" t="s">
        <v>2778</v>
      </c>
      <c r="E1137" s="254" t="s">
        <v>2779</v>
      </c>
      <c r="F1137" s="294">
        <v>30</v>
      </c>
      <c r="G1137" s="255"/>
    </row>
    <row r="1138" spans="1:7" x14ac:dyDescent="0.25">
      <c r="A1138" s="295" t="s">
        <v>725</v>
      </c>
      <c r="B1138" s="289" t="s">
        <v>4458</v>
      </c>
      <c r="C1138" s="83"/>
      <c r="D1138" s="294" t="s">
        <v>2592</v>
      </c>
      <c r="E1138" s="254" t="s">
        <v>2593</v>
      </c>
      <c r="F1138" s="294">
        <v>30</v>
      </c>
      <c r="G1138" s="255"/>
    </row>
    <row r="1139" spans="1:7" x14ac:dyDescent="0.25">
      <c r="A1139" s="295" t="s">
        <v>4170</v>
      </c>
      <c r="B1139" s="289" t="s">
        <v>4171</v>
      </c>
      <c r="C1139" s="83"/>
      <c r="D1139" s="294" t="s">
        <v>414</v>
      </c>
      <c r="E1139" s="254" t="s">
        <v>2356</v>
      </c>
      <c r="F1139" s="294">
        <v>50</v>
      </c>
      <c r="G1139" s="255"/>
    </row>
    <row r="1140" spans="1:7" x14ac:dyDescent="0.25">
      <c r="A1140" s="295" t="s">
        <v>700</v>
      </c>
      <c r="B1140" s="289" t="s">
        <v>701</v>
      </c>
      <c r="C1140" s="83"/>
      <c r="D1140" s="294" t="s">
        <v>2780</v>
      </c>
      <c r="E1140" s="254" t="s">
        <v>2781</v>
      </c>
      <c r="F1140" s="294">
        <v>50</v>
      </c>
      <c r="G1140" s="255"/>
    </row>
    <row r="1141" spans="1:7" x14ac:dyDescent="0.25">
      <c r="A1141" s="295" t="s">
        <v>3710</v>
      </c>
      <c r="B1141" s="289" t="s">
        <v>4463</v>
      </c>
      <c r="C1141" s="83"/>
      <c r="D1141" s="294" t="s">
        <v>2782</v>
      </c>
      <c r="E1141" s="254" t="s">
        <v>2783</v>
      </c>
      <c r="F1141" s="294">
        <v>50</v>
      </c>
      <c r="G1141" s="255"/>
    </row>
    <row r="1142" spans="1:7" x14ac:dyDescent="0.25">
      <c r="A1142" s="295" t="s">
        <v>16</v>
      </c>
      <c r="B1142" s="289" t="s">
        <v>2554</v>
      </c>
      <c r="C1142" s="83"/>
      <c r="D1142" s="294" t="s">
        <v>2784</v>
      </c>
      <c r="E1142" s="254" t="s">
        <v>2785</v>
      </c>
      <c r="F1142" s="294">
        <v>30</v>
      </c>
      <c r="G1142" s="255"/>
    </row>
    <row r="1143" spans="1:7" x14ac:dyDescent="0.25">
      <c r="A1143" s="295" t="s">
        <v>2140</v>
      </c>
      <c r="B1143" s="289" t="s">
        <v>3626</v>
      </c>
      <c r="C1143" s="83"/>
      <c r="D1143" s="294" t="s">
        <v>1442</v>
      </c>
      <c r="E1143" s="254" t="s">
        <v>3918</v>
      </c>
      <c r="F1143" s="294">
        <v>30</v>
      </c>
      <c r="G1143" s="255"/>
    </row>
    <row r="1144" spans="1:7" x14ac:dyDescent="0.25">
      <c r="A1144" s="295" t="s">
        <v>736</v>
      </c>
      <c r="B1144" s="289" t="s">
        <v>737</v>
      </c>
      <c r="C1144" s="83"/>
      <c r="D1144" s="294" t="s">
        <v>97</v>
      </c>
      <c r="E1144" s="254" t="s">
        <v>98</v>
      </c>
      <c r="F1144" s="294">
        <v>40</v>
      </c>
      <c r="G1144" s="255"/>
    </row>
    <row r="1145" spans="1:7" x14ac:dyDescent="0.25">
      <c r="A1145" s="295" t="s">
        <v>738</v>
      </c>
      <c r="B1145" s="289" t="s">
        <v>739</v>
      </c>
      <c r="C1145" s="83"/>
      <c r="D1145" s="294" t="s">
        <v>2786</v>
      </c>
      <c r="E1145" s="254" t="s">
        <v>2787</v>
      </c>
      <c r="F1145" s="294">
        <v>50</v>
      </c>
      <c r="G1145" s="255"/>
    </row>
    <row r="1146" spans="1:7" x14ac:dyDescent="0.25">
      <c r="A1146" s="295" t="s">
        <v>740</v>
      </c>
      <c r="B1146" s="289" t="s">
        <v>741</v>
      </c>
      <c r="C1146" s="83"/>
      <c r="D1146" s="294" t="s">
        <v>2788</v>
      </c>
      <c r="E1146" s="254" t="s">
        <v>2789</v>
      </c>
      <c r="F1146" s="294">
        <v>40</v>
      </c>
      <c r="G1146" s="255"/>
    </row>
    <row r="1147" spans="1:7" x14ac:dyDescent="0.25">
      <c r="A1147" s="295" t="s">
        <v>1121</v>
      </c>
      <c r="B1147" s="289" t="s">
        <v>1122</v>
      </c>
      <c r="C1147" s="83"/>
      <c r="D1147" s="294" t="s">
        <v>466</v>
      </c>
      <c r="E1147" s="254" t="s">
        <v>4488</v>
      </c>
      <c r="F1147" s="294">
        <v>30</v>
      </c>
      <c r="G1147" s="255"/>
    </row>
    <row r="1148" spans="1:7" x14ac:dyDescent="0.25">
      <c r="A1148" s="295" t="s">
        <v>99</v>
      </c>
      <c r="B1148" s="289" t="s">
        <v>100</v>
      </c>
      <c r="C1148" s="83"/>
      <c r="D1148" s="294" t="s">
        <v>5021</v>
      </c>
      <c r="E1148" s="254" t="s">
        <v>5022</v>
      </c>
      <c r="F1148" s="294">
        <v>50</v>
      </c>
      <c r="G1148" s="255"/>
    </row>
    <row r="1149" spans="1:7" x14ac:dyDescent="0.25">
      <c r="A1149" s="295" t="s">
        <v>4394</v>
      </c>
      <c r="B1149" s="289" t="s">
        <v>4395</v>
      </c>
      <c r="C1149" s="83"/>
      <c r="D1149" s="294" t="s">
        <v>2057</v>
      </c>
      <c r="E1149" s="254" t="s">
        <v>2058</v>
      </c>
      <c r="F1149" s="294">
        <v>50</v>
      </c>
      <c r="G1149" s="255"/>
    </row>
    <row r="1150" spans="1:7" x14ac:dyDescent="0.25">
      <c r="A1150" s="295" t="s">
        <v>243</v>
      </c>
      <c r="B1150" s="289" t="s">
        <v>244</v>
      </c>
      <c r="C1150" s="83"/>
      <c r="D1150" s="294" t="s">
        <v>2059</v>
      </c>
      <c r="E1150" s="254" t="s">
        <v>2060</v>
      </c>
      <c r="F1150" s="294">
        <v>30</v>
      </c>
      <c r="G1150" s="255"/>
    </row>
    <row r="1151" spans="1:7" x14ac:dyDescent="0.25">
      <c r="A1151" s="295" t="s">
        <v>5035</v>
      </c>
      <c r="B1151" s="289" t="s">
        <v>5036</v>
      </c>
      <c r="C1151" s="83"/>
      <c r="D1151" s="294" t="s">
        <v>4403</v>
      </c>
      <c r="E1151" s="254" t="s">
        <v>4404</v>
      </c>
      <c r="F1151" s="294">
        <v>30</v>
      </c>
      <c r="G1151" s="255"/>
    </row>
    <row r="1152" spans="1:7" x14ac:dyDescent="0.25">
      <c r="A1152" s="295" t="s">
        <v>5033</v>
      </c>
      <c r="B1152" s="289" t="s">
        <v>5034</v>
      </c>
      <c r="C1152" s="83"/>
      <c r="D1152" s="294" t="s">
        <v>1009</v>
      </c>
      <c r="E1152" s="254" t="s">
        <v>1503</v>
      </c>
      <c r="F1152" s="294">
        <v>50</v>
      </c>
      <c r="G1152" s="255"/>
    </row>
    <row r="1153" spans="1:7" x14ac:dyDescent="0.25">
      <c r="A1153" s="295" t="s">
        <v>5030</v>
      </c>
      <c r="B1153" s="289" t="s">
        <v>5031</v>
      </c>
      <c r="C1153" s="83"/>
      <c r="D1153" s="294" t="s">
        <v>1504</v>
      </c>
      <c r="E1153" s="254" t="s">
        <v>1505</v>
      </c>
      <c r="F1153" s="294">
        <v>30</v>
      </c>
      <c r="G1153" s="255"/>
    </row>
    <row r="1154" spans="1:7" x14ac:dyDescent="0.25">
      <c r="A1154" s="295" t="s">
        <v>4642</v>
      </c>
      <c r="B1154" s="289" t="s">
        <v>4643</v>
      </c>
      <c r="C1154" s="83"/>
      <c r="D1154" s="294" t="s">
        <v>2594</v>
      </c>
      <c r="E1154" s="254" t="s">
        <v>2595</v>
      </c>
      <c r="F1154" s="294">
        <v>30</v>
      </c>
      <c r="G1154" s="255"/>
    </row>
    <row r="1155" spans="1:7" x14ac:dyDescent="0.25">
      <c r="A1155" s="295" t="s">
        <v>4623</v>
      </c>
      <c r="B1155" s="289" t="s">
        <v>4624</v>
      </c>
      <c r="C1155" s="83"/>
      <c r="D1155" s="294" t="s">
        <v>3361</v>
      </c>
      <c r="E1155" s="254" t="s">
        <v>3647</v>
      </c>
      <c r="F1155" s="294">
        <v>50</v>
      </c>
      <c r="G1155" s="255"/>
    </row>
    <row r="1156" spans="1:7" x14ac:dyDescent="0.25">
      <c r="A1156" s="295" t="s">
        <v>4840</v>
      </c>
      <c r="B1156" s="289" t="s">
        <v>4841</v>
      </c>
      <c r="C1156" s="83"/>
      <c r="D1156" s="294" t="s">
        <v>3421</v>
      </c>
      <c r="E1156" s="254" t="s">
        <v>3422</v>
      </c>
      <c r="F1156" s="294">
        <v>50</v>
      </c>
      <c r="G1156" s="255"/>
    </row>
    <row r="1157" spans="1:7" x14ac:dyDescent="0.25">
      <c r="A1157" s="295" t="s">
        <v>3052</v>
      </c>
      <c r="B1157" s="289" t="s">
        <v>2728</v>
      </c>
      <c r="C1157" s="83"/>
      <c r="D1157" s="294" t="s">
        <v>3648</v>
      </c>
      <c r="E1157" s="254" t="s">
        <v>3649</v>
      </c>
      <c r="F1157" s="294">
        <v>50</v>
      </c>
      <c r="G1157" s="255"/>
    </row>
    <row r="1158" spans="1:7" x14ac:dyDescent="0.25">
      <c r="A1158" s="295" t="s">
        <v>3047</v>
      </c>
      <c r="B1158" s="289" t="s">
        <v>3048</v>
      </c>
      <c r="C1158" s="83"/>
      <c r="D1158" s="294" t="s">
        <v>1443</v>
      </c>
      <c r="E1158" s="254" t="s">
        <v>3650</v>
      </c>
      <c r="F1158" s="294">
        <v>30</v>
      </c>
      <c r="G1158" s="255"/>
    </row>
    <row r="1159" spans="1:7" x14ac:dyDescent="0.25">
      <c r="A1159" s="295" t="s">
        <v>2985</v>
      </c>
      <c r="B1159" s="289" t="s">
        <v>2032</v>
      </c>
      <c r="C1159" s="83"/>
      <c r="D1159" s="294" t="s">
        <v>4548</v>
      </c>
      <c r="E1159" s="254" t="s">
        <v>461</v>
      </c>
      <c r="F1159" s="294">
        <v>50</v>
      </c>
      <c r="G1159" s="255"/>
    </row>
    <row r="1160" spans="1:7" x14ac:dyDescent="0.25">
      <c r="A1160" s="295" t="s">
        <v>1388</v>
      </c>
      <c r="B1160" s="289" t="s">
        <v>1389</v>
      </c>
      <c r="C1160" s="83"/>
      <c r="D1160" s="294" t="s">
        <v>4227</v>
      </c>
      <c r="E1160" s="254" t="s">
        <v>4228</v>
      </c>
      <c r="F1160" s="294">
        <v>50</v>
      </c>
      <c r="G1160" s="255"/>
    </row>
    <row r="1161" spans="1:7" x14ac:dyDescent="0.25">
      <c r="A1161" s="295" t="s">
        <v>1010</v>
      </c>
      <c r="B1161" s="289" t="s">
        <v>1011</v>
      </c>
      <c r="C1161" s="83"/>
      <c r="D1161" s="294" t="s">
        <v>3100</v>
      </c>
      <c r="E1161" s="254" t="s">
        <v>3101</v>
      </c>
      <c r="F1161" s="294">
        <v>30</v>
      </c>
      <c r="G1161" s="255"/>
    </row>
    <row r="1162" spans="1:7" x14ac:dyDescent="0.25">
      <c r="A1162" s="295">
        <v>95200</v>
      </c>
      <c r="B1162" s="289" t="s">
        <v>4802</v>
      </c>
      <c r="C1162" s="83"/>
      <c r="D1162" s="294" t="s">
        <v>3102</v>
      </c>
      <c r="E1162" s="254" t="s">
        <v>2558</v>
      </c>
      <c r="F1162" s="294">
        <v>30</v>
      </c>
      <c r="G1162" s="255"/>
    </row>
    <row r="1163" spans="1:7" x14ac:dyDescent="0.25">
      <c r="A1163" s="295" t="s">
        <v>3045</v>
      </c>
      <c r="B1163" s="289" t="s">
        <v>3046</v>
      </c>
      <c r="C1163" s="83"/>
      <c r="D1163" s="294" t="s">
        <v>4993</v>
      </c>
      <c r="E1163" s="254" t="s">
        <v>4994</v>
      </c>
      <c r="F1163" s="294">
        <v>50</v>
      </c>
      <c r="G1163" s="255"/>
    </row>
    <row r="1164" spans="1:7" x14ac:dyDescent="0.25">
      <c r="A1164" s="295" t="s">
        <v>2035</v>
      </c>
      <c r="B1164" s="289" t="s">
        <v>2036</v>
      </c>
      <c r="C1164" s="83"/>
      <c r="D1164" s="294" t="s">
        <v>4902</v>
      </c>
      <c r="E1164" s="254" t="s">
        <v>4903</v>
      </c>
      <c r="F1164" s="294">
        <v>50</v>
      </c>
      <c r="G1164" s="255"/>
    </row>
    <row r="1165" spans="1:7" x14ac:dyDescent="0.25">
      <c r="A1165" s="295" t="s">
        <v>4174</v>
      </c>
      <c r="B1165" s="289" t="s">
        <v>4175</v>
      </c>
      <c r="C1165" s="83"/>
      <c r="D1165" s="294" t="s">
        <v>4201</v>
      </c>
      <c r="E1165" s="254" t="s">
        <v>4202</v>
      </c>
      <c r="F1165" s="294">
        <v>30</v>
      </c>
      <c r="G1165" s="255"/>
    </row>
    <row r="1166" spans="1:7" x14ac:dyDescent="0.25">
      <c r="A1166" s="295" t="s">
        <v>1224</v>
      </c>
      <c r="B1166" s="289" t="s">
        <v>1225</v>
      </c>
      <c r="C1166" s="83"/>
      <c r="D1166" s="294" t="s">
        <v>5023</v>
      </c>
      <c r="E1166" s="254" t="s">
        <v>5024</v>
      </c>
      <c r="F1166" s="294">
        <v>50</v>
      </c>
      <c r="G1166" s="255"/>
    </row>
    <row r="1167" spans="1:7" x14ac:dyDescent="0.25">
      <c r="A1167" s="295" t="s">
        <v>4880</v>
      </c>
      <c r="B1167" s="289" t="s">
        <v>4881</v>
      </c>
      <c r="C1167" s="83"/>
      <c r="D1167" s="294" t="s">
        <v>4995</v>
      </c>
      <c r="E1167" s="254" t="s">
        <v>4996</v>
      </c>
      <c r="F1167" s="294">
        <v>50</v>
      </c>
      <c r="G1167" s="255"/>
    </row>
    <row r="1168" spans="1:7" x14ac:dyDescent="0.25">
      <c r="A1168" s="295" t="s">
        <v>3050</v>
      </c>
      <c r="B1168" s="289" t="s">
        <v>3051</v>
      </c>
      <c r="C1168" s="83"/>
      <c r="D1168" s="294" t="s">
        <v>3103</v>
      </c>
      <c r="E1168" s="254" t="s">
        <v>4365</v>
      </c>
      <c r="F1168" s="294">
        <v>30</v>
      </c>
      <c r="G1168" s="255"/>
    </row>
    <row r="1169" spans="1:7" x14ac:dyDescent="0.25">
      <c r="A1169" s="295" t="s">
        <v>5072</v>
      </c>
      <c r="B1169" s="289" t="s">
        <v>5073</v>
      </c>
      <c r="C1169" s="83"/>
      <c r="D1169" s="294" t="s">
        <v>3856</v>
      </c>
      <c r="E1169" s="254" t="s">
        <v>3857</v>
      </c>
      <c r="F1169" s="294">
        <v>30</v>
      </c>
      <c r="G1169" s="255"/>
    </row>
    <row r="1170" spans="1:7" x14ac:dyDescent="0.25">
      <c r="A1170" s="295" t="s">
        <v>2464</v>
      </c>
      <c r="B1170" s="289" t="s">
        <v>1926</v>
      </c>
      <c r="C1170" s="83"/>
      <c r="D1170" s="294" t="s">
        <v>4837</v>
      </c>
      <c r="E1170" s="254" t="s">
        <v>4838</v>
      </c>
      <c r="F1170" s="294">
        <v>30</v>
      </c>
      <c r="G1170" s="255"/>
    </row>
    <row r="1171" spans="1:7" x14ac:dyDescent="0.25">
      <c r="A1171" s="295" t="s">
        <v>4873</v>
      </c>
      <c r="B1171" s="289" t="s">
        <v>4874</v>
      </c>
      <c r="C1171" s="83"/>
      <c r="D1171" s="294" t="s">
        <v>5122</v>
      </c>
      <c r="E1171" s="254" t="s">
        <v>5123</v>
      </c>
      <c r="F1171" s="294">
        <v>50</v>
      </c>
      <c r="G1171" s="255"/>
    </row>
    <row r="1172" spans="1:7" x14ac:dyDescent="0.25">
      <c r="A1172" s="295" t="s">
        <v>4965</v>
      </c>
      <c r="B1172" s="289" t="s">
        <v>4966</v>
      </c>
      <c r="C1172" s="83"/>
      <c r="D1172" s="294" t="s">
        <v>4304</v>
      </c>
      <c r="E1172" s="254" t="s">
        <v>4305</v>
      </c>
      <c r="F1172" s="294">
        <v>30</v>
      </c>
      <c r="G1172" s="255"/>
    </row>
    <row r="1173" spans="1:7" x14ac:dyDescent="0.25">
      <c r="A1173" s="295" t="s">
        <v>2687</v>
      </c>
      <c r="B1173" s="289" t="s">
        <v>2688</v>
      </c>
      <c r="C1173" s="83"/>
      <c r="D1173" s="294" t="s">
        <v>3104</v>
      </c>
      <c r="E1173" s="254" t="s">
        <v>478</v>
      </c>
      <c r="F1173" s="294">
        <v>30</v>
      </c>
      <c r="G1173" s="255"/>
    </row>
    <row r="1174" spans="1:7" x14ac:dyDescent="0.25">
      <c r="A1174" s="295" t="s">
        <v>2178</v>
      </c>
      <c r="B1174" s="289" t="s">
        <v>2179</v>
      </c>
      <c r="C1174" s="83"/>
      <c r="D1174" s="294" t="s">
        <v>4839</v>
      </c>
      <c r="E1174" s="254" t="s">
        <v>3315</v>
      </c>
      <c r="F1174" s="294">
        <v>30</v>
      </c>
      <c r="G1174" s="255"/>
    </row>
    <row r="1175" spans="1:7" x14ac:dyDescent="0.25">
      <c r="A1175" s="295" t="s">
        <v>2325</v>
      </c>
      <c r="B1175" s="289" t="s">
        <v>2326</v>
      </c>
      <c r="C1175" s="83"/>
      <c r="D1175" s="294" t="s">
        <v>479</v>
      </c>
      <c r="E1175" s="254" t="s">
        <v>2411</v>
      </c>
      <c r="F1175" s="294">
        <v>30</v>
      </c>
      <c r="G1175" s="255"/>
    </row>
    <row r="1176" spans="1:7" x14ac:dyDescent="0.25">
      <c r="A1176" s="295" t="s">
        <v>1409</v>
      </c>
      <c r="B1176" s="289" t="s">
        <v>1410</v>
      </c>
      <c r="C1176" s="83"/>
      <c r="D1176" s="294" t="s">
        <v>1080</v>
      </c>
      <c r="E1176" s="254" t="s">
        <v>4489</v>
      </c>
      <c r="F1176" s="294">
        <v>30</v>
      </c>
      <c r="G1176" s="255"/>
    </row>
    <row r="1177" spans="1:7" x14ac:dyDescent="0.25">
      <c r="A1177" s="295" t="s">
        <v>1411</v>
      </c>
      <c r="B1177" s="289" t="s">
        <v>2215</v>
      </c>
      <c r="C1177" s="83"/>
      <c r="D1177" s="294" t="s">
        <v>4973</v>
      </c>
      <c r="E1177" s="254" t="s">
        <v>4974</v>
      </c>
      <c r="F1177" s="294">
        <v>30</v>
      </c>
      <c r="G1177" s="255"/>
    </row>
    <row r="1178" spans="1:7" x14ac:dyDescent="0.25">
      <c r="A1178" s="295" t="s">
        <v>3731</v>
      </c>
      <c r="B1178" s="289" t="s">
        <v>3732</v>
      </c>
      <c r="C1178" s="83"/>
      <c r="D1178" s="294" t="s">
        <v>4997</v>
      </c>
      <c r="E1178" s="254" t="s">
        <v>4998</v>
      </c>
      <c r="F1178" s="294">
        <v>30</v>
      </c>
      <c r="G1178" s="255"/>
    </row>
    <row r="1179" spans="1:7" x14ac:dyDescent="0.25">
      <c r="A1179" s="295" t="s">
        <v>2603</v>
      </c>
      <c r="B1179" s="289" t="s">
        <v>2604</v>
      </c>
      <c r="C1179" s="83"/>
      <c r="D1179" s="294" t="s">
        <v>480</v>
      </c>
      <c r="E1179" s="254" t="s">
        <v>481</v>
      </c>
      <c r="F1179" s="294">
        <v>50</v>
      </c>
      <c r="G1179" s="255"/>
    </row>
    <row r="1180" spans="1:7" x14ac:dyDescent="0.25">
      <c r="A1180" s="295" t="s">
        <v>2605</v>
      </c>
      <c r="B1180" s="289" t="s">
        <v>2606</v>
      </c>
      <c r="C1180" s="83"/>
      <c r="D1180" s="294" t="s">
        <v>482</v>
      </c>
      <c r="E1180" s="254" t="s">
        <v>483</v>
      </c>
      <c r="F1180" s="294">
        <v>70</v>
      </c>
      <c r="G1180" s="255"/>
    </row>
    <row r="1181" spans="1:7" x14ac:dyDescent="0.25">
      <c r="A1181" s="295" t="s">
        <v>1675</v>
      </c>
      <c r="B1181" s="289" t="s">
        <v>1935</v>
      </c>
      <c r="C1181" s="83"/>
      <c r="D1181" s="294" t="s">
        <v>1031</v>
      </c>
      <c r="E1181" s="254" t="s">
        <v>1032</v>
      </c>
      <c r="F1181" s="294">
        <v>30</v>
      </c>
      <c r="G1181" s="255"/>
    </row>
    <row r="1182" spans="1:7" x14ac:dyDescent="0.25">
      <c r="A1182" s="295" t="s">
        <v>4744</v>
      </c>
      <c r="B1182" s="289" t="s">
        <v>4745</v>
      </c>
      <c r="C1182" s="83"/>
      <c r="D1182" s="294" t="s">
        <v>1033</v>
      </c>
      <c r="E1182" s="254" t="s">
        <v>1034</v>
      </c>
      <c r="F1182" s="294">
        <v>30</v>
      </c>
      <c r="G1182" s="255"/>
    </row>
    <row r="1183" spans="1:7" x14ac:dyDescent="0.25">
      <c r="A1183" s="295">
        <v>94040</v>
      </c>
      <c r="B1183" s="289" t="s">
        <v>1938</v>
      </c>
      <c r="C1183" s="83"/>
      <c r="D1183" s="294" t="s">
        <v>1035</v>
      </c>
      <c r="E1183" s="254" t="s">
        <v>1036</v>
      </c>
      <c r="F1183" s="294">
        <v>70</v>
      </c>
      <c r="G1183" s="255"/>
    </row>
    <row r="1184" spans="1:7" x14ac:dyDescent="0.25">
      <c r="A1184" s="295">
        <v>94080</v>
      </c>
      <c r="B1184" s="289" t="s">
        <v>1682</v>
      </c>
      <c r="C1184" s="83"/>
      <c r="D1184" s="294" t="s">
        <v>1037</v>
      </c>
      <c r="E1184" s="254" t="s">
        <v>1038</v>
      </c>
      <c r="F1184" s="294">
        <v>70</v>
      </c>
      <c r="G1184" s="255"/>
    </row>
    <row r="1185" spans="1:7" x14ac:dyDescent="0.25">
      <c r="A1185" s="295">
        <v>94090</v>
      </c>
      <c r="B1185" s="289" t="s">
        <v>85</v>
      </c>
      <c r="C1185" s="83"/>
      <c r="D1185" s="294" t="s">
        <v>1039</v>
      </c>
      <c r="E1185" s="254" t="s">
        <v>1040</v>
      </c>
      <c r="F1185" s="294">
        <v>70</v>
      </c>
      <c r="G1185" s="255"/>
    </row>
    <row r="1186" spans="1:7" x14ac:dyDescent="0.25">
      <c r="A1186" s="295" t="s">
        <v>1677</v>
      </c>
      <c r="B1186" s="289" t="s">
        <v>1678</v>
      </c>
      <c r="C1186" s="83"/>
      <c r="D1186" s="294" t="s">
        <v>415</v>
      </c>
      <c r="E1186" s="254" t="s">
        <v>416</v>
      </c>
      <c r="F1186" s="294">
        <v>30</v>
      </c>
      <c r="G1186" s="255"/>
    </row>
    <row r="1187" spans="1:7" x14ac:dyDescent="0.25">
      <c r="A1187" s="295" t="s">
        <v>1674</v>
      </c>
      <c r="B1187" s="289" t="s">
        <v>1936</v>
      </c>
      <c r="C1187" s="83"/>
      <c r="D1187" s="294" t="s">
        <v>1951</v>
      </c>
      <c r="E1187" s="254" t="s">
        <v>1952</v>
      </c>
      <c r="F1187" s="294">
        <v>50</v>
      </c>
      <c r="G1187" s="255"/>
    </row>
    <row r="1188" spans="1:7" x14ac:dyDescent="0.25">
      <c r="A1188" s="295" t="s">
        <v>3858</v>
      </c>
      <c r="B1188" s="289" t="s">
        <v>5128</v>
      </c>
      <c r="C1188" s="83"/>
      <c r="D1188" s="294" t="s">
        <v>1953</v>
      </c>
      <c r="E1188" s="254" t="s">
        <v>1943</v>
      </c>
      <c r="F1188" s="294">
        <v>50</v>
      </c>
      <c r="G1188" s="255"/>
    </row>
    <row r="1189" spans="1:7" x14ac:dyDescent="0.25">
      <c r="A1189" s="295" t="s">
        <v>1136</v>
      </c>
      <c r="B1189" s="289" t="s">
        <v>1842</v>
      </c>
      <c r="C1189" s="83"/>
      <c r="D1189" s="294" t="s">
        <v>1944</v>
      </c>
      <c r="E1189" s="254" t="s">
        <v>1945</v>
      </c>
      <c r="F1189" s="294">
        <v>40</v>
      </c>
      <c r="G1189" s="255"/>
    </row>
    <row r="1190" spans="1:7" x14ac:dyDescent="0.25">
      <c r="A1190" s="295" t="s">
        <v>1679</v>
      </c>
      <c r="B1190" s="289" t="s">
        <v>1937</v>
      </c>
      <c r="C1190" s="83"/>
      <c r="D1190" s="294" t="s">
        <v>1946</v>
      </c>
      <c r="E1190" s="254" t="s">
        <v>1947</v>
      </c>
      <c r="F1190" s="294">
        <v>70</v>
      </c>
      <c r="G1190" s="255"/>
    </row>
    <row r="1191" spans="1:7" x14ac:dyDescent="0.25">
      <c r="A1191" s="295">
        <v>94110</v>
      </c>
      <c r="B1191" s="289" t="s">
        <v>4679</v>
      </c>
      <c r="C1191" s="83"/>
      <c r="D1191" s="294" t="s">
        <v>3097</v>
      </c>
      <c r="E1191" s="254" t="s">
        <v>1950</v>
      </c>
      <c r="F1191" s="294">
        <v>10</v>
      </c>
      <c r="G1191" s="255"/>
    </row>
    <row r="1192" spans="1:7" x14ac:dyDescent="0.25">
      <c r="A1192" s="295">
        <v>42045</v>
      </c>
      <c r="B1192" s="289" t="s">
        <v>4999</v>
      </c>
      <c r="C1192" s="83"/>
      <c r="D1192" s="294" t="s">
        <v>4366</v>
      </c>
      <c r="E1192" s="254" t="s">
        <v>4527</v>
      </c>
      <c r="F1192" s="294">
        <v>40</v>
      </c>
      <c r="G1192" s="255"/>
    </row>
    <row r="1193" spans="1:7" x14ac:dyDescent="0.25">
      <c r="A1193" s="295">
        <v>42040</v>
      </c>
      <c r="B1193" s="289" t="s">
        <v>2402</v>
      </c>
      <c r="C1193" s="83"/>
      <c r="D1193" s="294" t="s">
        <v>1948</v>
      </c>
      <c r="E1193" s="254" t="s">
        <v>1949</v>
      </c>
      <c r="F1193" s="294">
        <v>30</v>
      </c>
      <c r="G1193" s="255"/>
    </row>
    <row r="1194" spans="1:7" x14ac:dyDescent="0.25">
      <c r="A1194" s="295" t="s">
        <v>1182</v>
      </c>
      <c r="B1194" s="289" t="s">
        <v>1183</v>
      </c>
      <c r="C1194" s="83"/>
      <c r="D1194" s="294" t="s">
        <v>1178</v>
      </c>
      <c r="E1194" s="254" t="s">
        <v>1179</v>
      </c>
      <c r="F1194" s="294">
        <v>30</v>
      </c>
      <c r="G1194" s="255"/>
    </row>
    <row r="1195" spans="1:7" x14ac:dyDescent="0.25">
      <c r="A1195" s="295">
        <v>30000</v>
      </c>
      <c r="B1195" s="289" t="s">
        <v>1843</v>
      </c>
      <c r="C1195" s="83"/>
      <c r="D1195" s="294" t="s">
        <v>4854</v>
      </c>
      <c r="E1195" s="254" t="s">
        <v>4855</v>
      </c>
      <c r="F1195" s="294">
        <v>30</v>
      </c>
      <c r="G1195" s="255"/>
    </row>
    <row r="1196" spans="1:7" x14ac:dyDescent="0.25">
      <c r="A1196" s="295" t="s">
        <v>3897</v>
      </c>
      <c r="B1196" s="289" t="s">
        <v>3898</v>
      </c>
      <c r="C1196" s="83"/>
      <c r="D1196" s="294" t="s">
        <v>1180</v>
      </c>
      <c r="E1196" s="254" t="s">
        <v>1181</v>
      </c>
      <c r="F1196" s="294">
        <v>70</v>
      </c>
      <c r="G1196" s="255"/>
    </row>
    <row r="1197" spans="1:7" x14ac:dyDescent="0.25">
      <c r="A1197" s="295" t="s">
        <v>4340</v>
      </c>
      <c r="B1197" s="289" t="s">
        <v>4341</v>
      </c>
      <c r="C1197" s="83"/>
      <c r="D1197" s="294" t="s">
        <v>1182</v>
      </c>
      <c r="E1197" s="254" t="s">
        <v>1183</v>
      </c>
      <c r="F1197" s="294">
        <v>60</v>
      </c>
      <c r="G1197" s="255"/>
    </row>
    <row r="1198" spans="1:7" x14ac:dyDescent="0.25">
      <c r="A1198" s="295" t="s">
        <v>3605</v>
      </c>
      <c r="B1198" s="289" t="s">
        <v>4461</v>
      </c>
      <c r="C1198" s="83"/>
      <c r="D1198" s="294" t="s">
        <v>4593</v>
      </c>
      <c r="E1198" s="254" t="s">
        <v>4594</v>
      </c>
      <c r="F1198" s="294">
        <v>70</v>
      </c>
      <c r="G1198" s="255"/>
    </row>
    <row r="1199" spans="1:7" x14ac:dyDescent="0.25">
      <c r="A1199" s="295" t="s">
        <v>535</v>
      </c>
      <c r="B1199" s="289" t="s">
        <v>536</v>
      </c>
      <c r="C1199" s="83"/>
      <c r="D1199" s="294" t="s">
        <v>4856</v>
      </c>
      <c r="E1199" s="254" t="s">
        <v>4857</v>
      </c>
      <c r="F1199" s="294">
        <v>30</v>
      </c>
      <c r="G1199" s="255"/>
    </row>
    <row r="1200" spans="1:7" x14ac:dyDescent="0.25">
      <c r="A1200" s="295" t="s">
        <v>2287</v>
      </c>
      <c r="B1200" s="289" t="s">
        <v>3704</v>
      </c>
      <c r="C1200" s="83"/>
      <c r="D1200" s="294" t="s">
        <v>4623</v>
      </c>
      <c r="E1200" s="254" t="s">
        <v>4624</v>
      </c>
      <c r="F1200" s="294">
        <v>40</v>
      </c>
      <c r="G1200" s="255"/>
    </row>
    <row r="1201" spans="1:7" x14ac:dyDescent="0.25">
      <c r="A1201" s="295" t="s">
        <v>5084</v>
      </c>
      <c r="B1201" s="289" t="s">
        <v>5085</v>
      </c>
      <c r="C1201" s="83"/>
      <c r="D1201" s="294" t="s">
        <v>3651</v>
      </c>
      <c r="E1201" s="254" t="s">
        <v>3652</v>
      </c>
      <c r="F1201" s="294">
        <v>30</v>
      </c>
      <c r="G1201" s="255"/>
    </row>
    <row r="1202" spans="1:7" x14ac:dyDescent="0.25">
      <c r="A1202" s="295" t="s">
        <v>2788</v>
      </c>
      <c r="B1202" s="289" t="s">
        <v>2789</v>
      </c>
      <c r="C1202" s="83"/>
      <c r="D1202" s="294" t="s">
        <v>1955</v>
      </c>
      <c r="E1202" s="254" t="s">
        <v>2559</v>
      </c>
      <c r="F1202" s="294">
        <v>30</v>
      </c>
      <c r="G1202" s="255"/>
    </row>
    <row r="1203" spans="1:7" x14ac:dyDescent="0.25">
      <c r="A1203" s="295" t="s">
        <v>562</v>
      </c>
      <c r="B1203" s="289" t="s">
        <v>563</v>
      </c>
      <c r="C1203" s="83"/>
      <c r="D1203" s="294" t="s">
        <v>1956</v>
      </c>
      <c r="E1203" s="254" t="s">
        <v>1957</v>
      </c>
      <c r="F1203" s="294">
        <v>60</v>
      </c>
      <c r="G1203" s="255"/>
    </row>
    <row r="1204" spans="1:7" x14ac:dyDescent="0.25">
      <c r="A1204" s="295" t="s">
        <v>2312</v>
      </c>
      <c r="B1204" s="289" t="s">
        <v>4864</v>
      </c>
      <c r="C1204" s="83"/>
      <c r="D1204" s="294" t="s">
        <v>1958</v>
      </c>
      <c r="E1204" s="254" t="s">
        <v>1959</v>
      </c>
      <c r="F1204" s="294">
        <v>60</v>
      </c>
      <c r="G1204" s="255"/>
    </row>
    <row r="1205" spans="1:7" x14ac:dyDescent="0.25">
      <c r="A1205" s="295">
        <v>35000</v>
      </c>
      <c r="B1205" s="289" t="s">
        <v>1904</v>
      </c>
      <c r="C1205" s="83"/>
      <c r="D1205" s="294" t="s">
        <v>1960</v>
      </c>
      <c r="E1205" s="254" t="s">
        <v>1961</v>
      </c>
      <c r="F1205" s="294">
        <v>60</v>
      </c>
      <c r="G1205" s="255"/>
    </row>
    <row r="1206" spans="1:7" x14ac:dyDescent="0.25">
      <c r="A1206" s="295">
        <v>40010</v>
      </c>
      <c r="B1206" s="289" t="s">
        <v>1907</v>
      </c>
      <c r="C1206" s="83"/>
      <c r="D1206" s="294" t="s">
        <v>3896</v>
      </c>
      <c r="E1206" s="254" t="s">
        <v>417</v>
      </c>
      <c r="F1206" s="294">
        <v>30</v>
      </c>
      <c r="G1206" s="255"/>
    </row>
    <row r="1207" spans="1:7" x14ac:dyDescent="0.25">
      <c r="A1207" s="295">
        <v>40110</v>
      </c>
      <c r="B1207" s="289" t="s">
        <v>1912</v>
      </c>
      <c r="C1207" s="83"/>
      <c r="D1207" s="294" t="s">
        <v>3423</v>
      </c>
      <c r="E1207" s="254" t="s">
        <v>4490</v>
      </c>
      <c r="F1207" s="294">
        <v>30</v>
      </c>
      <c r="G1207" s="255"/>
    </row>
    <row r="1208" spans="1:7" x14ac:dyDescent="0.25">
      <c r="A1208" s="295">
        <v>41010</v>
      </c>
      <c r="B1208" s="289" t="s">
        <v>952</v>
      </c>
      <c r="C1208" s="83"/>
      <c r="D1208" s="294" t="s">
        <v>1962</v>
      </c>
      <c r="E1208" s="254" t="s">
        <v>1963</v>
      </c>
      <c r="F1208" s="294">
        <v>50</v>
      </c>
      <c r="G1208" s="255"/>
    </row>
    <row r="1209" spans="1:7" x14ac:dyDescent="0.25">
      <c r="A1209" s="295" t="s">
        <v>2723</v>
      </c>
      <c r="B1209" s="289" t="s">
        <v>3349</v>
      </c>
      <c r="C1209" s="83"/>
      <c r="D1209" s="294" t="s">
        <v>1964</v>
      </c>
      <c r="E1209" s="254" t="s">
        <v>4528</v>
      </c>
      <c r="F1209" s="294">
        <v>50</v>
      </c>
      <c r="G1209" s="255"/>
    </row>
    <row r="1210" spans="1:7" x14ac:dyDescent="0.25">
      <c r="A1210" s="295" t="s">
        <v>3350</v>
      </c>
      <c r="B1210" s="289" t="s">
        <v>3351</v>
      </c>
      <c r="C1210" s="83"/>
      <c r="D1210" s="294" t="s">
        <v>2596</v>
      </c>
      <c r="E1210" s="254" t="s">
        <v>2597</v>
      </c>
      <c r="F1210" s="294">
        <v>30</v>
      </c>
      <c r="G1210" s="255"/>
    </row>
    <row r="1211" spans="1:7" x14ac:dyDescent="0.25">
      <c r="A1211" s="295" t="s">
        <v>2468</v>
      </c>
      <c r="B1211" s="289" t="s">
        <v>2469</v>
      </c>
      <c r="C1211" s="83"/>
      <c r="D1211" s="294" t="s">
        <v>3424</v>
      </c>
      <c r="E1211" s="254" t="s">
        <v>3425</v>
      </c>
      <c r="F1211" s="294">
        <v>30</v>
      </c>
      <c r="G1211" s="255"/>
    </row>
    <row r="1212" spans="1:7" x14ac:dyDescent="0.25">
      <c r="A1212" s="295" t="s">
        <v>41</v>
      </c>
      <c r="B1212" s="289" t="s">
        <v>42</v>
      </c>
      <c r="C1212" s="83"/>
      <c r="D1212" s="294" t="s">
        <v>4229</v>
      </c>
      <c r="E1212" s="254" t="s">
        <v>4230</v>
      </c>
      <c r="F1212" s="294">
        <v>30</v>
      </c>
      <c r="G1212" s="255"/>
    </row>
    <row r="1213" spans="1:7" x14ac:dyDescent="0.25">
      <c r="A1213" s="295" t="s">
        <v>5000</v>
      </c>
      <c r="B1213" s="289" t="s">
        <v>5001</v>
      </c>
      <c r="C1213" s="83"/>
      <c r="D1213" s="294" t="s">
        <v>3653</v>
      </c>
      <c r="E1213" s="254" t="s">
        <v>1177</v>
      </c>
      <c r="F1213" s="294">
        <v>30</v>
      </c>
      <c r="G1213" s="255"/>
    </row>
    <row r="1214" spans="1:7" x14ac:dyDescent="0.25">
      <c r="A1214" s="295" t="s">
        <v>1870</v>
      </c>
      <c r="B1214" s="289" t="s">
        <v>1871</v>
      </c>
      <c r="C1214" s="83"/>
      <c r="D1214" s="294" t="s">
        <v>4640</v>
      </c>
      <c r="E1214" s="254" t="s">
        <v>4641</v>
      </c>
      <c r="F1214" s="294">
        <v>70</v>
      </c>
      <c r="G1214" s="255"/>
    </row>
    <row r="1215" spans="1:7" x14ac:dyDescent="0.25">
      <c r="A1215" s="295" t="s">
        <v>607</v>
      </c>
      <c r="B1215" s="289" t="s">
        <v>608</v>
      </c>
      <c r="C1215" s="83"/>
      <c r="D1215" s="294" t="s">
        <v>1965</v>
      </c>
      <c r="E1215" s="254" t="s">
        <v>1966</v>
      </c>
      <c r="F1215" s="294">
        <v>60</v>
      </c>
      <c r="G1215" s="255"/>
    </row>
    <row r="1216" spans="1:7" x14ac:dyDescent="0.25">
      <c r="A1216" s="295" t="s">
        <v>2027</v>
      </c>
      <c r="B1216" s="289" t="s">
        <v>1437</v>
      </c>
      <c r="C1216" s="83"/>
      <c r="D1216" s="294" t="s">
        <v>1967</v>
      </c>
      <c r="E1216" s="254" t="s">
        <v>1968</v>
      </c>
      <c r="F1216" s="294">
        <v>50</v>
      </c>
      <c r="G1216" s="255"/>
    </row>
    <row r="1217" spans="1:7" x14ac:dyDescent="0.25">
      <c r="A1217" s="295" t="s">
        <v>2720</v>
      </c>
      <c r="B1217" s="289" t="s">
        <v>2721</v>
      </c>
      <c r="C1217" s="83"/>
      <c r="D1217" s="294" t="s">
        <v>4405</v>
      </c>
      <c r="E1217" s="254" t="s">
        <v>4406</v>
      </c>
      <c r="F1217" s="294">
        <v>70</v>
      </c>
      <c r="G1217" s="255"/>
    </row>
    <row r="1218" spans="1:7" x14ac:dyDescent="0.25">
      <c r="A1218" s="295" t="s">
        <v>50</v>
      </c>
      <c r="B1218" s="289" t="s">
        <v>51</v>
      </c>
      <c r="C1218" s="83"/>
      <c r="D1218" s="294" t="s">
        <v>4975</v>
      </c>
      <c r="E1218" s="254" t="s">
        <v>4976</v>
      </c>
      <c r="F1218" s="294">
        <v>30</v>
      </c>
      <c r="G1218" s="255"/>
    </row>
    <row r="1219" spans="1:7" x14ac:dyDescent="0.25">
      <c r="A1219" s="295" t="s">
        <v>2028</v>
      </c>
      <c r="B1219" s="289" t="s">
        <v>2029</v>
      </c>
      <c r="C1219" s="83"/>
      <c r="D1219" s="294" t="s">
        <v>4642</v>
      </c>
      <c r="E1219" s="254" t="s">
        <v>4643</v>
      </c>
      <c r="F1219" s="294">
        <v>30</v>
      </c>
      <c r="G1219" s="255"/>
    </row>
    <row r="1220" spans="1:7" x14ac:dyDescent="0.25">
      <c r="A1220" s="295" t="s">
        <v>2359</v>
      </c>
      <c r="B1220" s="289" t="s">
        <v>2360</v>
      </c>
      <c r="C1220" s="83"/>
      <c r="D1220" s="294" t="s">
        <v>1969</v>
      </c>
      <c r="E1220" s="254" t="s">
        <v>1970</v>
      </c>
      <c r="F1220" s="294">
        <v>70</v>
      </c>
      <c r="G1220" s="255"/>
    </row>
    <row r="1221" spans="1:7" x14ac:dyDescent="0.25">
      <c r="A1221" s="295" t="s">
        <v>3914</v>
      </c>
      <c r="B1221" s="289" t="s">
        <v>3915</v>
      </c>
      <c r="C1221" s="83"/>
      <c r="D1221" s="294" t="s">
        <v>4977</v>
      </c>
      <c r="E1221" s="254" t="s">
        <v>4978</v>
      </c>
      <c r="F1221" s="294">
        <v>50</v>
      </c>
      <c r="G1221" s="255"/>
    </row>
    <row r="1222" spans="1:7" x14ac:dyDescent="0.25">
      <c r="A1222" s="295" t="s">
        <v>4427</v>
      </c>
      <c r="B1222" s="289" t="s">
        <v>4428</v>
      </c>
      <c r="C1222" s="83"/>
      <c r="D1222" s="294" t="s">
        <v>4407</v>
      </c>
      <c r="E1222" s="254" t="s">
        <v>4408</v>
      </c>
      <c r="F1222" s="294">
        <v>70</v>
      </c>
      <c r="G1222" s="255"/>
    </row>
    <row r="1223" spans="1:7" x14ac:dyDescent="0.25">
      <c r="A1223" s="295" t="s">
        <v>4241</v>
      </c>
      <c r="B1223" s="289" t="s">
        <v>4242</v>
      </c>
      <c r="C1223" s="83"/>
      <c r="D1223" s="294" t="s">
        <v>4904</v>
      </c>
      <c r="E1223" s="254" t="s">
        <v>4905</v>
      </c>
      <c r="F1223" s="294">
        <v>50</v>
      </c>
      <c r="G1223" s="255"/>
    </row>
    <row r="1224" spans="1:7" x14ac:dyDescent="0.25">
      <c r="A1224" s="295" t="s">
        <v>3916</v>
      </c>
      <c r="B1224" s="289" t="s">
        <v>3917</v>
      </c>
      <c r="C1224" s="83"/>
      <c r="D1224" s="294" t="s">
        <v>4979</v>
      </c>
      <c r="E1224" s="254" t="s">
        <v>4980</v>
      </c>
      <c r="F1224" s="294">
        <v>30</v>
      </c>
      <c r="G1224" s="255"/>
    </row>
    <row r="1225" spans="1:7" x14ac:dyDescent="0.25">
      <c r="A1225" s="295" t="s">
        <v>4049</v>
      </c>
      <c r="B1225" s="289" t="s">
        <v>4050</v>
      </c>
      <c r="C1225" s="83"/>
      <c r="D1225" s="294" t="s">
        <v>4906</v>
      </c>
      <c r="E1225" s="254" t="s">
        <v>4907</v>
      </c>
      <c r="F1225" s="294">
        <v>30</v>
      </c>
      <c r="G1225" s="255"/>
    </row>
    <row r="1226" spans="1:7" x14ac:dyDescent="0.25">
      <c r="A1226" s="295" t="s">
        <v>1854</v>
      </c>
      <c r="B1226" s="289" t="s">
        <v>4889</v>
      </c>
      <c r="C1226" s="83"/>
      <c r="D1226" s="294" t="s">
        <v>4858</v>
      </c>
      <c r="E1226" s="254" t="s">
        <v>4859</v>
      </c>
      <c r="F1226" s="294">
        <v>30</v>
      </c>
      <c r="G1226" s="255"/>
    </row>
    <row r="1227" spans="1:7" x14ac:dyDescent="0.25">
      <c r="A1227" s="295" t="s">
        <v>2764</v>
      </c>
      <c r="B1227" s="289" t="s">
        <v>1841</v>
      </c>
      <c r="C1227" s="83"/>
      <c r="D1227" s="294" t="s">
        <v>4770</v>
      </c>
      <c r="E1227" s="254" t="s">
        <v>1184</v>
      </c>
      <c r="F1227" s="294">
        <v>50</v>
      </c>
      <c r="G1227" s="255"/>
    </row>
    <row r="1228" spans="1:7" x14ac:dyDescent="0.25">
      <c r="A1228" s="295" t="s">
        <v>3005</v>
      </c>
      <c r="B1228" s="289" t="s">
        <v>3006</v>
      </c>
      <c r="C1228" s="83"/>
      <c r="D1228" s="294" t="s">
        <v>4981</v>
      </c>
      <c r="E1228" s="254" t="s">
        <v>4982</v>
      </c>
      <c r="F1228" s="294">
        <v>30</v>
      </c>
      <c r="G1228" s="255"/>
    </row>
    <row r="1229" spans="1:7" x14ac:dyDescent="0.25">
      <c r="A1229" s="295" t="s">
        <v>2374</v>
      </c>
      <c r="B1229" s="289" t="s">
        <v>2375</v>
      </c>
      <c r="C1229" s="83"/>
      <c r="D1229" s="294" t="s">
        <v>1185</v>
      </c>
      <c r="E1229" s="254" t="s">
        <v>1186</v>
      </c>
      <c r="F1229" s="294">
        <v>60</v>
      </c>
      <c r="G1229" s="255"/>
    </row>
    <row r="1230" spans="1:7" x14ac:dyDescent="0.25">
      <c r="A1230" s="295" t="s">
        <v>1730</v>
      </c>
      <c r="B1230" s="289" t="s">
        <v>1731</v>
      </c>
      <c r="C1230" s="83"/>
      <c r="D1230" s="294" t="s">
        <v>1187</v>
      </c>
      <c r="E1230" s="254" t="s">
        <v>1188</v>
      </c>
      <c r="F1230" s="294">
        <v>60</v>
      </c>
      <c r="G1230" s="255"/>
    </row>
    <row r="1231" spans="1:7" x14ac:dyDescent="0.25">
      <c r="A1231" s="295" t="s">
        <v>1727</v>
      </c>
      <c r="B1231" s="289" t="s">
        <v>1400</v>
      </c>
      <c r="C1231" s="83"/>
      <c r="D1231" s="294" t="s">
        <v>5025</v>
      </c>
      <c r="E1231" s="254" t="s">
        <v>5026</v>
      </c>
      <c r="F1231" s="294">
        <v>30</v>
      </c>
      <c r="G1231" s="255"/>
    </row>
    <row r="1232" spans="1:7" x14ac:dyDescent="0.25">
      <c r="A1232" s="295" t="s">
        <v>1399</v>
      </c>
      <c r="B1232" s="289" t="s">
        <v>3589</v>
      </c>
      <c r="C1232" s="83"/>
      <c r="D1232" s="294" t="s">
        <v>5027</v>
      </c>
      <c r="E1232" s="254" t="s">
        <v>5028</v>
      </c>
      <c r="F1232" s="294">
        <v>50</v>
      </c>
      <c r="G1232" s="255"/>
    </row>
    <row r="1233" spans="1:7" x14ac:dyDescent="0.25">
      <c r="A1233" s="295" t="s">
        <v>560</v>
      </c>
      <c r="B1233" s="289" t="s">
        <v>561</v>
      </c>
      <c r="C1233" s="83"/>
      <c r="D1233" s="294" t="s">
        <v>996</v>
      </c>
      <c r="E1233" s="254" t="s">
        <v>997</v>
      </c>
      <c r="F1233" s="294">
        <v>50</v>
      </c>
      <c r="G1233" s="255"/>
    </row>
    <row r="1234" spans="1:7" x14ac:dyDescent="0.25">
      <c r="A1234" s="295" t="s">
        <v>3627</v>
      </c>
      <c r="B1234" s="289" t="s">
        <v>3628</v>
      </c>
      <c r="C1234" s="83"/>
      <c r="D1234" s="294" t="s">
        <v>1801</v>
      </c>
      <c r="E1234" s="254" t="s">
        <v>1802</v>
      </c>
      <c r="F1234" s="294">
        <v>50</v>
      </c>
      <c r="G1234" s="255"/>
    </row>
    <row r="1235" spans="1:7" x14ac:dyDescent="0.25">
      <c r="A1235" s="295" t="s">
        <v>3294</v>
      </c>
      <c r="B1235" s="289" t="s">
        <v>3295</v>
      </c>
      <c r="C1235" s="83"/>
      <c r="D1235" s="294" t="s">
        <v>4983</v>
      </c>
      <c r="E1235" s="254" t="s">
        <v>4984</v>
      </c>
      <c r="F1235" s="294">
        <v>50</v>
      </c>
      <c r="G1235" s="255"/>
    </row>
    <row r="1236" spans="1:7" x14ac:dyDescent="0.25">
      <c r="A1236" s="295" t="s">
        <v>1859</v>
      </c>
      <c r="B1236" s="289" t="s">
        <v>1860</v>
      </c>
      <c r="C1236" s="83"/>
      <c r="D1236" s="294" t="s">
        <v>3654</v>
      </c>
      <c r="E1236" s="254" t="s">
        <v>3655</v>
      </c>
      <c r="F1236" s="294">
        <v>50</v>
      </c>
      <c r="G1236" s="255"/>
    </row>
    <row r="1237" spans="1:7" x14ac:dyDescent="0.25">
      <c r="A1237" s="295" t="s">
        <v>5004</v>
      </c>
      <c r="B1237" s="289" t="s">
        <v>5005</v>
      </c>
      <c r="C1237" s="83"/>
      <c r="D1237" s="294" t="s">
        <v>4339</v>
      </c>
      <c r="E1237" s="254" t="s">
        <v>3743</v>
      </c>
      <c r="F1237" s="294">
        <v>60</v>
      </c>
      <c r="G1237" s="255"/>
    </row>
    <row r="1238" spans="1:7" x14ac:dyDescent="0.25">
      <c r="A1238" s="295" t="s">
        <v>5021</v>
      </c>
      <c r="B1238" s="289" t="s">
        <v>5022</v>
      </c>
      <c r="C1238" s="83"/>
      <c r="D1238" s="294" t="s">
        <v>4340</v>
      </c>
      <c r="E1238" s="254" t="s">
        <v>4341</v>
      </c>
      <c r="F1238" s="294">
        <v>60</v>
      </c>
      <c r="G1238" s="255"/>
    </row>
    <row r="1239" spans="1:7" x14ac:dyDescent="0.25">
      <c r="A1239" s="295" t="s">
        <v>564</v>
      </c>
      <c r="B1239" s="289" t="s">
        <v>4418</v>
      </c>
      <c r="C1239" s="83"/>
      <c r="D1239" s="294" t="s">
        <v>4409</v>
      </c>
      <c r="E1239" s="254" t="s">
        <v>4410</v>
      </c>
      <c r="F1239" s="294">
        <v>70</v>
      </c>
      <c r="G1239" s="255"/>
    </row>
    <row r="1240" spans="1:7" x14ac:dyDescent="0.25">
      <c r="A1240" s="295" t="s">
        <v>2128</v>
      </c>
      <c r="B1240" s="289" t="s">
        <v>2129</v>
      </c>
      <c r="C1240" s="83"/>
      <c r="D1240" s="294" t="s">
        <v>4411</v>
      </c>
      <c r="E1240" s="254" t="s">
        <v>4412</v>
      </c>
      <c r="F1240" s="294">
        <v>70</v>
      </c>
      <c r="G1240" s="255"/>
    </row>
    <row r="1241" spans="1:7" x14ac:dyDescent="0.25">
      <c r="A1241" s="295" t="s">
        <v>1042</v>
      </c>
      <c r="B1241" s="289" t="s">
        <v>2196</v>
      </c>
      <c r="C1241" s="83"/>
      <c r="D1241" s="294" t="s">
        <v>4413</v>
      </c>
      <c r="E1241" s="254" t="s">
        <v>4414</v>
      </c>
      <c r="F1241" s="294">
        <v>70</v>
      </c>
      <c r="G1241" s="255"/>
    </row>
    <row r="1242" spans="1:7" x14ac:dyDescent="0.25">
      <c r="A1242" s="295" t="s">
        <v>4521</v>
      </c>
      <c r="B1242" s="289" t="s">
        <v>4522</v>
      </c>
      <c r="C1242" s="83"/>
      <c r="D1242" s="294" t="s">
        <v>4415</v>
      </c>
      <c r="E1242" s="254" t="s">
        <v>4416</v>
      </c>
      <c r="F1242" s="294">
        <v>70</v>
      </c>
      <c r="G1242" s="255"/>
    </row>
    <row r="1243" spans="1:7" x14ac:dyDescent="0.25">
      <c r="A1243" s="295" t="s">
        <v>3874</v>
      </c>
      <c r="B1243" s="289" t="s">
        <v>1052</v>
      </c>
      <c r="C1243" s="83"/>
      <c r="D1243" s="294" t="s">
        <v>4529</v>
      </c>
      <c r="E1243" s="254" t="s">
        <v>4530</v>
      </c>
      <c r="F1243" s="294">
        <v>50</v>
      </c>
      <c r="G1243" s="255"/>
    </row>
    <row r="1244" spans="1:7" x14ac:dyDescent="0.25">
      <c r="A1244" s="295" t="s">
        <v>4057</v>
      </c>
      <c r="B1244" s="289" t="s">
        <v>4041</v>
      </c>
      <c r="C1244" s="83"/>
      <c r="D1244" s="294" t="s">
        <v>4595</v>
      </c>
      <c r="E1244" s="254" t="s">
        <v>4596</v>
      </c>
      <c r="F1244" s="294">
        <v>50</v>
      </c>
      <c r="G1244" s="255"/>
    </row>
    <row r="1245" spans="1:7" x14ac:dyDescent="0.25">
      <c r="A1245" s="295" t="s">
        <v>1226</v>
      </c>
      <c r="B1245" s="289" t="s">
        <v>1227</v>
      </c>
      <c r="C1245" s="83"/>
      <c r="D1245" s="294" t="s">
        <v>2197</v>
      </c>
      <c r="E1245" s="254" t="s">
        <v>2198</v>
      </c>
      <c r="F1245" s="294">
        <v>20</v>
      </c>
      <c r="G1245" s="255"/>
    </row>
    <row r="1246" spans="1:7" x14ac:dyDescent="0.25">
      <c r="A1246" s="295" t="s">
        <v>3272</v>
      </c>
      <c r="B1246" s="289" t="s">
        <v>729</v>
      </c>
      <c r="C1246" s="83"/>
      <c r="D1246" s="294" t="s">
        <v>2199</v>
      </c>
      <c r="E1246" s="254" t="s">
        <v>2200</v>
      </c>
      <c r="F1246" s="294">
        <v>90</v>
      </c>
      <c r="G1246" s="255"/>
    </row>
    <row r="1247" spans="1:7" x14ac:dyDescent="0.25">
      <c r="A1247" s="295" t="s">
        <v>1274</v>
      </c>
      <c r="B1247" s="289" t="s">
        <v>1275</v>
      </c>
      <c r="C1247" s="83"/>
      <c r="D1247" s="294" t="s">
        <v>4985</v>
      </c>
      <c r="E1247" s="254" t="s">
        <v>4986</v>
      </c>
      <c r="F1247" s="294">
        <v>50</v>
      </c>
      <c r="G1247" s="255"/>
    </row>
    <row r="1248" spans="1:7" x14ac:dyDescent="0.25">
      <c r="A1248" s="295" t="s">
        <v>1271</v>
      </c>
      <c r="B1248" s="289" t="s">
        <v>1272</v>
      </c>
      <c r="C1248" s="83"/>
      <c r="D1248" s="294" t="s">
        <v>2201</v>
      </c>
      <c r="E1248" s="254" t="s">
        <v>2202</v>
      </c>
      <c r="F1248" s="294">
        <v>20</v>
      </c>
      <c r="G1248" s="255"/>
    </row>
    <row r="1249" spans="1:7" x14ac:dyDescent="0.25">
      <c r="A1249" s="295" t="s">
        <v>400</v>
      </c>
      <c r="B1249" s="289" t="s">
        <v>401</v>
      </c>
      <c r="C1249" s="83"/>
      <c r="D1249" s="294" t="s">
        <v>1189</v>
      </c>
      <c r="E1249" s="254" t="s">
        <v>1190</v>
      </c>
      <c r="F1249" s="294">
        <v>70</v>
      </c>
      <c r="G1249" s="255"/>
    </row>
    <row r="1250" spans="1:7" x14ac:dyDescent="0.25">
      <c r="A1250" s="295" t="s">
        <v>2285</v>
      </c>
      <c r="B1250" s="289" t="s">
        <v>2286</v>
      </c>
      <c r="C1250" s="83"/>
      <c r="D1250" s="294" t="s">
        <v>3026</v>
      </c>
      <c r="E1250" s="254" t="s">
        <v>3027</v>
      </c>
      <c r="F1250" s="294">
        <v>50</v>
      </c>
      <c r="G1250" s="255"/>
    </row>
    <row r="1251" spans="1:7" x14ac:dyDescent="0.25">
      <c r="A1251" s="295" t="s">
        <v>4711</v>
      </c>
      <c r="B1251" s="289" t="s">
        <v>4712</v>
      </c>
      <c r="C1251" s="83"/>
      <c r="D1251" s="294" t="s">
        <v>1191</v>
      </c>
      <c r="E1251" s="254" t="s">
        <v>1192</v>
      </c>
      <c r="F1251" s="294">
        <v>30</v>
      </c>
      <c r="G1251" s="255"/>
    </row>
    <row r="1252" spans="1:7" x14ac:dyDescent="0.25">
      <c r="A1252" s="295" t="s">
        <v>2195</v>
      </c>
      <c r="B1252" s="289" t="s">
        <v>1202</v>
      </c>
      <c r="C1252" s="83"/>
      <c r="D1252" s="294" t="s">
        <v>1193</v>
      </c>
      <c r="E1252" s="254" t="s">
        <v>1194</v>
      </c>
      <c r="F1252" s="294">
        <v>30</v>
      </c>
      <c r="G1252" s="255"/>
    </row>
    <row r="1253" spans="1:7" x14ac:dyDescent="0.25">
      <c r="A1253" s="295" t="s">
        <v>3883</v>
      </c>
      <c r="B1253" s="289" t="s">
        <v>3884</v>
      </c>
      <c r="C1253" s="83"/>
      <c r="D1253" s="294" t="s">
        <v>1195</v>
      </c>
      <c r="E1253" s="254" t="s">
        <v>1196</v>
      </c>
      <c r="F1253" s="294">
        <v>10</v>
      </c>
      <c r="G1253" s="255"/>
    </row>
    <row r="1254" spans="1:7" x14ac:dyDescent="0.25">
      <c r="A1254" s="295" t="s">
        <v>4654</v>
      </c>
      <c r="B1254" s="289" t="s">
        <v>4655</v>
      </c>
      <c r="C1254" s="83"/>
      <c r="D1254" s="294" t="s">
        <v>1197</v>
      </c>
      <c r="E1254" s="254" t="s">
        <v>1971</v>
      </c>
      <c r="F1254" s="294">
        <v>70</v>
      </c>
      <c r="G1254" s="255"/>
    </row>
    <row r="1255" spans="1:7" x14ac:dyDescent="0.25">
      <c r="A1255" s="295" t="s">
        <v>1651</v>
      </c>
      <c r="B1255" s="289" t="s">
        <v>1652</v>
      </c>
      <c r="C1255" s="83"/>
      <c r="D1255" s="294" t="s">
        <v>1972</v>
      </c>
      <c r="E1255" s="254" t="s">
        <v>1973</v>
      </c>
      <c r="F1255" s="294">
        <v>30</v>
      </c>
      <c r="G1255" s="255"/>
    </row>
    <row r="1256" spans="1:7" x14ac:dyDescent="0.25">
      <c r="A1256" s="295" t="s">
        <v>27</v>
      </c>
      <c r="B1256" s="289" t="s">
        <v>28</v>
      </c>
      <c r="C1256" s="83"/>
      <c r="D1256" s="294" t="s">
        <v>1974</v>
      </c>
      <c r="E1256" s="254" t="s">
        <v>1975</v>
      </c>
      <c r="F1256" s="294">
        <v>30</v>
      </c>
      <c r="G1256" s="255"/>
    </row>
    <row r="1257" spans="1:7" x14ac:dyDescent="0.25">
      <c r="A1257" s="295">
        <v>94100</v>
      </c>
      <c r="B1257" s="289" t="s">
        <v>1939</v>
      </c>
      <c r="C1257" s="83"/>
      <c r="D1257" s="294" t="s">
        <v>1976</v>
      </c>
      <c r="E1257" s="254" t="s">
        <v>1977</v>
      </c>
      <c r="F1257" s="294">
        <v>30</v>
      </c>
      <c r="G1257" s="255"/>
    </row>
    <row r="1258" spans="1:7" x14ac:dyDescent="0.25">
      <c r="A1258" s="295" t="s">
        <v>254</v>
      </c>
      <c r="B1258" s="289" t="s">
        <v>2729</v>
      </c>
      <c r="C1258" s="83"/>
      <c r="D1258" s="294" t="s">
        <v>1978</v>
      </c>
      <c r="E1258" s="254" t="s">
        <v>1979</v>
      </c>
      <c r="F1258" s="294">
        <v>70</v>
      </c>
      <c r="G1258" s="255"/>
    </row>
    <row r="1259" spans="1:7" x14ac:dyDescent="0.25">
      <c r="A1259" s="295" t="s">
        <v>3573</v>
      </c>
      <c r="B1259" s="289" t="s">
        <v>3574</v>
      </c>
      <c r="C1259" s="83"/>
      <c r="D1259" s="294" t="s">
        <v>3488</v>
      </c>
      <c r="E1259" s="254" t="s">
        <v>4946</v>
      </c>
      <c r="F1259" s="294">
        <v>50</v>
      </c>
      <c r="G1259" s="255"/>
    </row>
    <row r="1260" spans="1:7" x14ac:dyDescent="0.25">
      <c r="A1260" s="295" t="s">
        <v>3693</v>
      </c>
      <c r="B1260" s="289" t="s">
        <v>3694</v>
      </c>
      <c r="C1260" s="83"/>
      <c r="D1260" s="294" t="s">
        <v>1980</v>
      </c>
      <c r="E1260" s="254" t="s">
        <v>1981</v>
      </c>
      <c r="F1260" s="294">
        <v>50</v>
      </c>
      <c r="G1260" s="255"/>
    </row>
    <row r="1261" spans="1:7" x14ac:dyDescent="0.25">
      <c r="A1261" s="295" t="s">
        <v>4308</v>
      </c>
      <c r="B1261" s="289" t="s">
        <v>3659</v>
      </c>
      <c r="C1261" s="83"/>
      <c r="D1261" s="294" t="s">
        <v>1982</v>
      </c>
      <c r="E1261" s="254" t="s">
        <v>1983</v>
      </c>
      <c r="F1261" s="294">
        <v>30</v>
      </c>
      <c r="G1261" s="255"/>
    </row>
    <row r="1262" spans="1:7" x14ac:dyDescent="0.25">
      <c r="A1262" s="295" t="s">
        <v>2598</v>
      </c>
      <c r="B1262" s="289" t="s">
        <v>2599</v>
      </c>
      <c r="C1262" s="83"/>
      <c r="D1262" s="294" t="s">
        <v>1984</v>
      </c>
      <c r="E1262" s="254" t="s">
        <v>1985</v>
      </c>
      <c r="F1262" s="294">
        <v>30</v>
      </c>
      <c r="G1262" s="255"/>
    </row>
    <row r="1263" spans="1:7" x14ac:dyDescent="0.25">
      <c r="A1263" s="295" t="s">
        <v>3238</v>
      </c>
      <c r="B1263" s="289" t="s">
        <v>3239</v>
      </c>
      <c r="C1263" s="83"/>
      <c r="D1263" s="294" t="s">
        <v>3163</v>
      </c>
      <c r="E1263" s="254" t="s">
        <v>3164</v>
      </c>
      <c r="F1263" s="294">
        <v>30</v>
      </c>
      <c r="G1263" s="255"/>
    </row>
    <row r="1264" spans="1:7" x14ac:dyDescent="0.25">
      <c r="A1264" s="295" t="s">
        <v>4956</v>
      </c>
      <c r="B1264" s="289" t="s">
        <v>4957</v>
      </c>
      <c r="C1264" s="83"/>
      <c r="D1264" s="294" t="s">
        <v>1986</v>
      </c>
      <c r="E1264" s="254" t="s">
        <v>1987</v>
      </c>
      <c r="F1264" s="294">
        <v>50</v>
      </c>
      <c r="G1264" s="255"/>
    </row>
    <row r="1265" spans="1:7" x14ac:dyDescent="0.25">
      <c r="A1265" s="295" t="s">
        <v>1094</v>
      </c>
      <c r="B1265" s="289" t="s">
        <v>1095</v>
      </c>
      <c r="C1265" s="83"/>
      <c r="D1265" s="294" t="s">
        <v>4531</v>
      </c>
      <c r="E1265" s="254" t="s">
        <v>4532</v>
      </c>
      <c r="F1265" s="294">
        <v>70</v>
      </c>
      <c r="G1265" s="255"/>
    </row>
    <row r="1266" spans="1:7" x14ac:dyDescent="0.25">
      <c r="A1266" s="295" t="s">
        <v>4267</v>
      </c>
      <c r="B1266" s="289" t="s">
        <v>4268</v>
      </c>
      <c r="C1266" s="83"/>
      <c r="D1266" s="294" t="s">
        <v>1988</v>
      </c>
      <c r="E1266" s="254" t="s">
        <v>3316</v>
      </c>
      <c r="F1266" s="294">
        <v>40</v>
      </c>
      <c r="G1266" s="255"/>
    </row>
    <row r="1267" spans="1:7" x14ac:dyDescent="0.25">
      <c r="A1267" s="295" t="s">
        <v>33</v>
      </c>
      <c r="B1267" s="289" t="s">
        <v>957</v>
      </c>
      <c r="C1267" s="83"/>
      <c r="D1267" s="294" t="s">
        <v>1989</v>
      </c>
      <c r="E1267" s="254" t="s">
        <v>2560</v>
      </c>
      <c r="F1267" s="294">
        <v>30</v>
      </c>
      <c r="G1267" s="255"/>
    </row>
    <row r="1268" spans="1:7" x14ac:dyDescent="0.25">
      <c r="A1268" s="295" t="s">
        <v>37</v>
      </c>
      <c r="B1268" s="289" t="s">
        <v>3913</v>
      </c>
      <c r="C1268" s="83"/>
      <c r="D1268" s="294" t="s">
        <v>1990</v>
      </c>
      <c r="E1268" s="254" t="s">
        <v>1991</v>
      </c>
      <c r="F1268" s="294">
        <v>30</v>
      </c>
      <c r="G1268" s="255"/>
    </row>
    <row r="1269" spans="1:7" x14ac:dyDescent="0.25">
      <c r="A1269" s="295" t="s">
        <v>4306</v>
      </c>
      <c r="B1269" s="289" t="s">
        <v>4307</v>
      </c>
      <c r="C1269" s="83"/>
      <c r="D1269" s="294" t="s">
        <v>1044</v>
      </c>
      <c r="E1269" s="254" t="s">
        <v>1045</v>
      </c>
      <c r="F1269" s="294">
        <v>30</v>
      </c>
      <c r="G1269" s="255"/>
    </row>
    <row r="1270" spans="1:7" x14ac:dyDescent="0.25">
      <c r="A1270" s="295" t="s">
        <v>1168</v>
      </c>
      <c r="B1270" s="289" t="s">
        <v>1927</v>
      </c>
      <c r="C1270" s="83"/>
      <c r="D1270" s="294" t="s">
        <v>1992</v>
      </c>
      <c r="E1270" s="254" t="s">
        <v>1993</v>
      </c>
      <c r="F1270" s="294">
        <v>30</v>
      </c>
      <c r="G1270" s="255"/>
    </row>
    <row r="1271" spans="1:7" x14ac:dyDescent="0.25">
      <c r="A1271" s="295" t="s">
        <v>2428</v>
      </c>
      <c r="B1271" s="289" t="s">
        <v>3491</v>
      </c>
      <c r="C1271" s="83"/>
      <c r="D1271" s="294" t="s">
        <v>4533</v>
      </c>
      <c r="E1271" s="254" t="s">
        <v>5093</v>
      </c>
      <c r="F1271" s="294">
        <v>70</v>
      </c>
      <c r="G1271" s="255"/>
    </row>
    <row r="1272" spans="1:7" x14ac:dyDescent="0.25">
      <c r="A1272" s="295" t="s">
        <v>2472</v>
      </c>
      <c r="B1272" s="289" t="s">
        <v>2561</v>
      </c>
      <c r="C1272" s="83"/>
      <c r="D1272" s="294" t="s">
        <v>1994</v>
      </c>
      <c r="E1272" s="254" t="s">
        <v>1995</v>
      </c>
      <c r="F1272" s="294">
        <v>30</v>
      </c>
      <c r="G1272" s="255"/>
    </row>
    <row r="1273" spans="1:7" x14ac:dyDescent="0.25">
      <c r="A1273" s="295" t="s">
        <v>1655</v>
      </c>
      <c r="B1273" s="289" t="s">
        <v>1656</v>
      </c>
      <c r="C1273" s="83"/>
      <c r="D1273" s="294" t="s">
        <v>1844</v>
      </c>
      <c r="E1273" s="254" t="s">
        <v>1845</v>
      </c>
      <c r="F1273" s="294">
        <v>50</v>
      </c>
      <c r="G1273" s="255"/>
    </row>
    <row r="1274" spans="1:7" x14ac:dyDescent="0.25">
      <c r="A1274" s="295" t="s">
        <v>1670</v>
      </c>
      <c r="B1274" s="289" t="s">
        <v>1671</v>
      </c>
      <c r="C1274" s="83"/>
      <c r="D1274" s="294" t="s">
        <v>1996</v>
      </c>
      <c r="E1274" s="254" t="s">
        <v>1997</v>
      </c>
      <c r="F1274" s="294">
        <v>30</v>
      </c>
      <c r="G1274" s="255"/>
    </row>
    <row r="1275" spans="1:7" x14ac:dyDescent="0.25">
      <c r="A1275" s="295" t="s">
        <v>1657</v>
      </c>
      <c r="B1275" s="289" t="s">
        <v>1658</v>
      </c>
      <c r="C1275" s="83"/>
      <c r="D1275" s="294" t="s">
        <v>99</v>
      </c>
      <c r="E1275" s="254" t="s">
        <v>100</v>
      </c>
      <c r="F1275" s="294">
        <v>40</v>
      </c>
      <c r="G1275" s="255"/>
    </row>
    <row r="1276" spans="1:7" x14ac:dyDescent="0.25">
      <c r="A1276" s="295" t="s">
        <v>23</v>
      </c>
      <c r="B1276" s="289" t="s">
        <v>24</v>
      </c>
      <c r="C1276" s="83"/>
      <c r="D1276" s="294" t="s">
        <v>1998</v>
      </c>
      <c r="E1276" s="254" t="s">
        <v>1999</v>
      </c>
      <c r="F1276" s="294">
        <v>30</v>
      </c>
      <c r="G1276" s="255"/>
    </row>
    <row r="1277" spans="1:7" x14ac:dyDescent="0.25">
      <c r="A1277" s="295" t="s">
        <v>19</v>
      </c>
      <c r="B1277" s="289" t="s">
        <v>20</v>
      </c>
      <c r="C1277" s="83"/>
      <c r="D1277" s="294" t="s">
        <v>2000</v>
      </c>
      <c r="E1277" s="254" t="s">
        <v>2001</v>
      </c>
      <c r="F1277" s="294">
        <v>30</v>
      </c>
      <c r="G1277" s="255"/>
    </row>
    <row r="1278" spans="1:7" x14ac:dyDescent="0.25">
      <c r="A1278" s="295" t="s">
        <v>4993</v>
      </c>
      <c r="B1278" s="289" t="s">
        <v>4994</v>
      </c>
      <c r="C1278" s="83"/>
      <c r="D1278" s="294" t="s">
        <v>2002</v>
      </c>
      <c r="E1278" s="254" t="s">
        <v>2003</v>
      </c>
      <c r="F1278" s="294">
        <v>50</v>
      </c>
      <c r="G1278" s="255"/>
    </row>
    <row r="1279" spans="1:7" x14ac:dyDescent="0.25">
      <c r="A1279" s="295" t="s">
        <v>1649</v>
      </c>
      <c r="B1279" s="289" t="s">
        <v>1650</v>
      </c>
      <c r="C1279" s="83"/>
      <c r="D1279" s="294" t="s">
        <v>4231</v>
      </c>
      <c r="E1279" s="254" t="s">
        <v>4232</v>
      </c>
      <c r="F1279" s="294">
        <v>70</v>
      </c>
      <c r="G1279" s="255"/>
    </row>
    <row r="1280" spans="1:7" x14ac:dyDescent="0.25">
      <c r="A1280" s="295" t="s">
        <v>2203</v>
      </c>
      <c r="B1280" s="289" t="s">
        <v>2204</v>
      </c>
      <c r="C1280" s="83"/>
      <c r="D1280" s="294" t="s">
        <v>3744</v>
      </c>
      <c r="E1280" s="254" t="s">
        <v>3745</v>
      </c>
      <c r="F1280" s="294">
        <v>30</v>
      </c>
      <c r="G1280" s="255"/>
    </row>
    <row r="1281" spans="1:7" x14ac:dyDescent="0.25">
      <c r="A1281" s="295" t="s">
        <v>5017</v>
      </c>
      <c r="B1281" s="289" t="s">
        <v>5018</v>
      </c>
      <c r="C1281" s="83"/>
      <c r="D1281" s="294" t="s">
        <v>4055</v>
      </c>
      <c r="E1281" s="254" t="s">
        <v>4056</v>
      </c>
      <c r="F1281" s="294">
        <v>30</v>
      </c>
      <c r="G1281" s="255"/>
    </row>
    <row r="1282" spans="1:7" x14ac:dyDescent="0.25">
      <c r="A1282" s="295">
        <v>95120</v>
      </c>
      <c r="B1282" s="289" t="s">
        <v>3120</v>
      </c>
      <c r="C1282" s="83"/>
      <c r="D1282" s="294" t="s">
        <v>2004</v>
      </c>
      <c r="E1282" s="254" t="s">
        <v>2005</v>
      </c>
      <c r="F1282" s="294">
        <v>30</v>
      </c>
      <c r="G1282" s="255"/>
    </row>
    <row r="1283" spans="1:7" x14ac:dyDescent="0.25">
      <c r="A1283" s="295" t="s">
        <v>2163</v>
      </c>
      <c r="B1283" s="289" t="s">
        <v>2164</v>
      </c>
      <c r="C1283" s="83"/>
      <c r="D1283" s="294" t="s">
        <v>2006</v>
      </c>
      <c r="E1283" s="254" t="s">
        <v>2007</v>
      </c>
      <c r="F1283" s="294">
        <v>30</v>
      </c>
      <c r="G1283" s="255"/>
    </row>
    <row r="1284" spans="1:7" x14ac:dyDescent="0.25">
      <c r="A1284" s="295" t="s">
        <v>2165</v>
      </c>
      <c r="B1284" s="289" t="s">
        <v>2166</v>
      </c>
      <c r="C1284" s="83"/>
      <c r="D1284" s="294" t="s">
        <v>4233</v>
      </c>
      <c r="E1284" s="254" t="s">
        <v>4234</v>
      </c>
      <c r="F1284" s="294">
        <v>70</v>
      </c>
      <c r="G1284" s="255"/>
    </row>
    <row r="1285" spans="1:7" x14ac:dyDescent="0.25">
      <c r="A1285" s="295" t="s">
        <v>352</v>
      </c>
      <c r="B1285" s="289" t="s">
        <v>3700</v>
      </c>
      <c r="C1285" s="83"/>
      <c r="D1285" s="294" t="s">
        <v>4235</v>
      </c>
      <c r="E1285" s="254" t="s">
        <v>4236</v>
      </c>
      <c r="F1285" s="294">
        <v>30</v>
      </c>
      <c r="G1285" s="255"/>
    </row>
    <row r="1286" spans="1:7" x14ac:dyDescent="0.25">
      <c r="A1286" s="295" t="s">
        <v>2368</v>
      </c>
      <c r="B1286" s="289" t="s">
        <v>2369</v>
      </c>
      <c r="C1286" s="83"/>
      <c r="D1286" s="294" t="s">
        <v>4237</v>
      </c>
      <c r="E1286" s="254" t="s">
        <v>4238</v>
      </c>
      <c r="F1286" s="294">
        <v>30</v>
      </c>
      <c r="G1286" s="255"/>
    </row>
    <row r="1287" spans="1:7" x14ac:dyDescent="0.25">
      <c r="A1287" s="295" t="s">
        <v>2278</v>
      </c>
      <c r="B1287" s="289" t="s">
        <v>2279</v>
      </c>
      <c r="C1287" s="83"/>
      <c r="D1287" s="294" t="s">
        <v>2008</v>
      </c>
      <c r="E1287" s="254" t="s">
        <v>2009</v>
      </c>
      <c r="F1287" s="294">
        <v>30</v>
      </c>
      <c r="G1287" s="255"/>
    </row>
    <row r="1288" spans="1:7" x14ac:dyDescent="0.25">
      <c r="A1288" s="295" t="s">
        <v>2418</v>
      </c>
      <c r="B1288" s="289" t="s">
        <v>2419</v>
      </c>
      <c r="C1288" s="83"/>
      <c r="D1288" s="294" t="s">
        <v>4239</v>
      </c>
      <c r="E1288" s="254" t="s">
        <v>4240</v>
      </c>
      <c r="F1288" s="294">
        <v>30</v>
      </c>
      <c r="G1288" s="255"/>
    </row>
    <row r="1289" spans="1:7" x14ac:dyDescent="0.25">
      <c r="A1289" s="295" t="s">
        <v>1397</v>
      </c>
      <c r="B1289" s="289" t="s">
        <v>1398</v>
      </c>
      <c r="C1289" s="83"/>
      <c r="D1289" s="294" t="s">
        <v>2010</v>
      </c>
      <c r="E1289" s="254" t="s">
        <v>418</v>
      </c>
      <c r="F1289" s="294">
        <v>30</v>
      </c>
      <c r="G1289" s="255"/>
    </row>
    <row r="1290" spans="1:7" x14ac:dyDescent="0.25">
      <c r="A1290" s="295" t="s">
        <v>2448</v>
      </c>
      <c r="B1290" s="289" t="s">
        <v>2449</v>
      </c>
      <c r="C1290" s="83"/>
      <c r="D1290" s="294" t="s">
        <v>4505</v>
      </c>
      <c r="E1290" s="254" t="s">
        <v>4506</v>
      </c>
      <c r="F1290" s="294">
        <v>70</v>
      </c>
      <c r="G1290" s="255"/>
    </row>
    <row r="1291" spans="1:7" x14ac:dyDescent="0.25">
      <c r="A1291" s="295">
        <v>42020</v>
      </c>
      <c r="B1291" s="289" t="s">
        <v>5075</v>
      </c>
      <c r="C1291" s="83"/>
      <c r="D1291" s="294" t="s">
        <v>2011</v>
      </c>
      <c r="E1291" s="254" t="s">
        <v>2012</v>
      </c>
      <c r="F1291" s="294">
        <v>50</v>
      </c>
      <c r="G1291" s="255"/>
    </row>
    <row r="1292" spans="1:7" x14ac:dyDescent="0.25">
      <c r="A1292" s="295" t="s">
        <v>3590</v>
      </c>
      <c r="B1292" s="289" t="s">
        <v>3697</v>
      </c>
      <c r="C1292" s="83"/>
      <c r="D1292" s="294" t="s">
        <v>1444</v>
      </c>
      <c r="E1292" s="254" t="s">
        <v>1445</v>
      </c>
      <c r="F1292" s="294">
        <v>30</v>
      </c>
      <c r="G1292" s="255"/>
    </row>
    <row r="1293" spans="1:7" x14ac:dyDescent="0.25">
      <c r="A1293" s="295" t="s">
        <v>2367</v>
      </c>
      <c r="B1293" s="289" t="s">
        <v>3088</v>
      </c>
      <c r="C1293" s="83"/>
      <c r="D1293" s="294" t="s">
        <v>4534</v>
      </c>
      <c r="E1293" s="254" t="s">
        <v>4535</v>
      </c>
      <c r="F1293" s="294">
        <v>70</v>
      </c>
      <c r="G1293" s="255"/>
    </row>
    <row r="1294" spans="1:7" x14ac:dyDescent="0.25">
      <c r="A1294" s="295" t="s">
        <v>353</v>
      </c>
      <c r="B1294" s="289" t="s">
        <v>2417</v>
      </c>
      <c r="C1294" s="83"/>
      <c r="D1294" s="294" t="s">
        <v>4394</v>
      </c>
      <c r="E1294" s="254" t="s">
        <v>4395</v>
      </c>
      <c r="F1294" s="294">
        <v>40</v>
      </c>
      <c r="G1294" s="255"/>
    </row>
    <row r="1295" spans="1:7" x14ac:dyDescent="0.25">
      <c r="A1295" s="295" t="s">
        <v>1151</v>
      </c>
      <c r="B1295" s="289" t="s">
        <v>1152</v>
      </c>
      <c r="C1295" s="83"/>
      <c r="D1295" s="294" t="s">
        <v>4597</v>
      </c>
      <c r="E1295" s="254" t="s">
        <v>4598</v>
      </c>
      <c r="F1295" s="294">
        <v>40</v>
      </c>
      <c r="G1295" s="255"/>
    </row>
    <row r="1296" spans="1:7" x14ac:dyDescent="0.25">
      <c r="A1296" s="295" t="s">
        <v>4078</v>
      </c>
      <c r="B1296" s="289" t="s">
        <v>4958</v>
      </c>
      <c r="C1296" s="83"/>
      <c r="D1296" s="294" t="s">
        <v>2013</v>
      </c>
      <c r="E1296" s="254" t="s">
        <v>4128</v>
      </c>
      <c r="F1296" s="294">
        <v>50</v>
      </c>
      <c r="G1296" s="255"/>
    </row>
    <row r="1297" spans="1:7" x14ac:dyDescent="0.25">
      <c r="A1297" s="295" t="s">
        <v>531</v>
      </c>
      <c r="B1297" s="289" t="s">
        <v>532</v>
      </c>
      <c r="C1297" s="83"/>
      <c r="D1297" s="294" t="s">
        <v>2014</v>
      </c>
      <c r="E1297" s="254" t="s">
        <v>2015</v>
      </c>
      <c r="F1297" s="294">
        <v>50</v>
      </c>
      <c r="G1297" s="255"/>
    </row>
    <row r="1298" spans="1:7" x14ac:dyDescent="0.25">
      <c r="A1298" s="295" t="s">
        <v>4531</v>
      </c>
      <c r="B1298" s="289" t="s">
        <v>4532</v>
      </c>
      <c r="C1298" s="83"/>
      <c r="D1298" s="294" t="s">
        <v>2016</v>
      </c>
      <c r="E1298" s="254" t="s">
        <v>4129</v>
      </c>
      <c r="F1298" s="294">
        <v>50</v>
      </c>
      <c r="G1298" s="255"/>
    </row>
    <row r="1299" spans="1:7" x14ac:dyDescent="0.25">
      <c r="A1299" s="295">
        <v>70020</v>
      </c>
      <c r="B1299" s="289" t="s">
        <v>3570</v>
      </c>
      <c r="C1299" s="83"/>
      <c r="D1299" s="294" t="s">
        <v>2017</v>
      </c>
      <c r="E1299" s="254" t="s">
        <v>2018</v>
      </c>
      <c r="F1299" s="294">
        <v>50</v>
      </c>
      <c r="G1299" s="255"/>
    </row>
    <row r="1300" spans="1:7" x14ac:dyDescent="0.25">
      <c r="A1300" s="295">
        <v>95160</v>
      </c>
      <c r="B1300" s="289" t="s">
        <v>1604</v>
      </c>
      <c r="C1300" s="83"/>
      <c r="D1300" s="294" t="s">
        <v>2019</v>
      </c>
      <c r="E1300" s="254" t="s">
        <v>2020</v>
      </c>
      <c r="F1300" s="294">
        <v>50</v>
      </c>
      <c r="G1300" s="255"/>
    </row>
    <row r="1301" spans="1:7" x14ac:dyDescent="0.25">
      <c r="A1301" s="295">
        <v>95170</v>
      </c>
      <c r="B1301" s="289" t="s">
        <v>1605</v>
      </c>
      <c r="C1301" s="83"/>
      <c r="D1301" s="294" t="s">
        <v>2021</v>
      </c>
      <c r="E1301" s="254" t="s">
        <v>4130</v>
      </c>
      <c r="F1301" s="294">
        <v>30</v>
      </c>
      <c r="G1301" s="255"/>
    </row>
    <row r="1302" spans="1:7" x14ac:dyDescent="0.25">
      <c r="A1302" s="295" t="s">
        <v>3015</v>
      </c>
      <c r="B1302" s="289" t="s">
        <v>3016</v>
      </c>
      <c r="C1302" s="83"/>
      <c r="D1302" s="294" t="s">
        <v>2022</v>
      </c>
      <c r="E1302" s="254" t="s">
        <v>2023</v>
      </c>
      <c r="F1302" s="294">
        <v>30</v>
      </c>
      <c r="G1302" s="255"/>
    </row>
    <row r="1303" spans="1:7" x14ac:dyDescent="0.25">
      <c r="A1303" s="295">
        <v>97020</v>
      </c>
      <c r="B1303" s="289" t="s">
        <v>2264</v>
      </c>
      <c r="C1303" s="83"/>
      <c r="D1303" s="294" t="s">
        <v>5124</v>
      </c>
      <c r="E1303" s="254" t="s">
        <v>5125</v>
      </c>
      <c r="F1303" s="294">
        <v>10</v>
      </c>
      <c r="G1303" s="255"/>
    </row>
    <row r="1304" spans="1:7" x14ac:dyDescent="0.25">
      <c r="A1304" s="295" t="s">
        <v>575</v>
      </c>
      <c r="B1304" s="289" t="s">
        <v>576</v>
      </c>
      <c r="C1304" s="83"/>
      <c r="D1304" s="294" t="s">
        <v>2024</v>
      </c>
      <c r="E1304" s="254" t="s">
        <v>3041</v>
      </c>
      <c r="F1304" s="294">
        <v>30</v>
      </c>
      <c r="G1304" s="255"/>
    </row>
    <row r="1305" spans="1:7" x14ac:dyDescent="0.25">
      <c r="A1305" s="295" t="s">
        <v>577</v>
      </c>
      <c r="B1305" s="289" t="s">
        <v>578</v>
      </c>
      <c r="C1305" s="83"/>
      <c r="D1305" s="294" t="s">
        <v>3042</v>
      </c>
      <c r="E1305" s="254" t="s">
        <v>4131</v>
      </c>
      <c r="F1305" s="294">
        <v>30</v>
      </c>
      <c r="G1305" s="255"/>
    </row>
    <row r="1306" spans="1:7" x14ac:dyDescent="0.25">
      <c r="A1306" s="295" t="s">
        <v>579</v>
      </c>
      <c r="B1306" s="289" t="s">
        <v>580</v>
      </c>
      <c r="C1306" s="83"/>
      <c r="D1306" s="294" t="s">
        <v>3043</v>
      </c>
      <c r="E1306" s="254" t="s">
        <v>3044</v>
      </c>
      <c r="F1306" s="294">
        <v>30</v>
      </c>
      <c r="G1306" s="255"/>
    </row>
    <row r="1307" spans="1:7" x14ac:dyDescent="0.25">
      <c r="A1307" s="295" t="s">
        <v>3013</v>
      </c>
      <c r="B1307" s="289" t="s">
        <v>3014</v>
      </c>
      <c r="C1307" s="83"/>
      <c r="D1307" s="294" t="s">
        <v>3045</v>
      </c>
      <c r="E1307" s="254" t="s">
        <v>3046</v>
      </c>
      <c r="F1307" s="294">
        <v>50</v>
      </c>
      <c r="G1307" s="255"/>
    </row>
    <row r="1308" spans="1:7" x14ac:dyDescent="0.25">
      <c r="A1308" s="295" t="s">
        <v>558</v>
      </c>
      <c r="B1308" s="289" t="s">
        <v>559</v>
      </c>
      <c r="C1308" s="83"/>
      <c r="D1308" s="294" t="s">
        <v>3047</v>
      </c>
      <c r="E1308" s="254" t="s">
        <v>3048</v>
      </c>
      <c r="F1308" s="294">
        <v>50</v>
      </c>
      <c r="G1308" s="255"/>
    </row>
    <row r="1309" spans="1:7" x14ac:dyDescent="0.25">
      <c r="A1309" s="295" t="s">
        <v>4423</v>
      </c>
      <c r="B1309" s="289" t="s">
        <v>4424</v>
      </c>
      <c r="C1309" s="83"/>
      <c r="D1309" s="294" t="s">
        <v>3049</v>
      </c>
      <c r="E1309" s="254" t="s">
        <v>3840</v>
      </c>
      <c r="F1309" s="294">
        <v>30</v>
      </c>
      <c r="G1309" s="255"/>
    </row>
    <row r="1310" spans="1:7" x14ac:dyDescent="0.25">
      <c r="A1310" s="295" t="s">
        <v>928</v>
      </c>
      <c r="B1310" s="289" t="s">
        <v>929</v>
      </c>
      <c r="C1310" s="83"/>
      <c r="D1310" s="294" t="s">
        <v>3050</v>
      </c>
      <c r="E1310" s="254" t="s">
        <v>3051</v>
      </c>
      <c r="F1310" s="294">
        <v>40</v>
      </c>
      <c r="G1310" s="255"/>
    </row>
    <row r="1311" spans="1:7" x14ac:dyDescent="0.25">
      <c r="A1311" s="295" t="s">
        <v>2132</v>
      </c>
      <c r="B1311" s="289" t="s">
        <v>2133</v>
      </c>
      <c r="C1311" s="83"/>
      <c r="D1311" s="294" t="s">
        <v>3052</v>
      </c>
      <c r="E1311" s="254" t="s">
        <v>2728</v>
      </c>
      <c r="F1311" s="294">
        <v>50</v>
      </c>
      <c r="G1311" s="255"/>
    </row>
    <row r="1312" spans="1:7" x14ac:dyDescent="0.25">
      <c r="A1312" s="295" t="s">
        <v>733</v>
      </c>
      <c r="B1312" s="289" t="s">
        <v>4639</v>
      </c>
      <c r="C1312" s="83"/>
      <c r="D1312" s="294" t="s">
        <v>4132</v>
      </c>
      <c r="E1312" s="254" t="s">
        <v>4133</v>
      </c>
      <c r="F1312" s="294">
        <v>10</v>
      </c>
      <c r="G1312" s="255"/>
    </row>
    <row r="1313" spans="1:7" x14ac:dyDescent="0.25">
      <c r="A1313" s="295" t="s">
        <v>734</v>
      </c>
      <c r="B1313" s="289" t="s">
        <v>735</v>
      </c>
      <c r="C1313" s="83"/>
      <c r="D1313" s="294" t="s">
        <v>1386</v>
      </c>
      <c r="E1313" s="254" t="s">
        <v>1387</v>
      </c>
      <c r="F1313" s="294">
        <v>50</v>
      </c>
      <c r="G1313" s="255"/>
    </row>
    <row r="1314" spans="1:7" x14ac:dyDescent="0.25">
      <c r="A1314" s="295" t="s">
        <v>569</v>
      </c>
      <c r="B1314" s="289" t="s">
        <v>570</v>
      </c>
      <c r="C1314" s="83"/>
      <c r="D1314" s="294" t="s">
        <v>1388</v>
      </c>
      <c r="E1314" s="254" t="s">
        <v>1389</v>
      </c>
      <c r="F1314" s="294">
        <v>30</v>
      </c>
      <c r="G1314" s="255"/>
    </row>
    <row r="1315" spans="1:7" x14ac:dyDescent="0.25">
      <c r="A1315" s="295" t="s">
        <v>922</v>
      </c>
      <c r="B1315" s="289" t="s">
        <v>923</v>
      </c>
      <c r="C1315" s="83"/>
      <c r="D1315" s="294" t="s">
        <v>1390</v>
      </c>
      <c r="E1315" s="254" t="s">
        <v>1391</v>
      </c>
      <c r="F1315" s="294">
        <v>50</v>
      </c>
      <c r="G1315" s="255"/>
    </row>
    <row r="1316" spans="1:7" x14ac:dyDescent="0.25">
      <c r="A1316" s="295" t="s">
        <v>924</v>
      </c>
      <c r="B1316" s="289" t="s">
        <v>925</v>
      </c>
      <c r="C1316" s="83"/>
      <c r="D1316" s="294" t="s">
        <v>2985</v>
      </c>
      <c r="E1316" s="254" t="s">
        <v>2032</v>
      </c>
      <c r="F1316" s="294">
        <v>50</v>
      </c>
      <c r="G1316" s="255"/>
    </row>
    <row r="1317" spans="1:7" x14ac:dyDescent="0.25">
      <c r="A1317" s="295" t="s">
        <v>4954</v>
      </c>
      <c r="B1317" s="289" t="s">
        <v>4955</v>
      </c>
      <c r="C1317" s="83"/>
      <c r="D1317" s="294" t="s">
        <v>2033</v>
      </c>
      <c r="E1317" s="254" t="s">
        <v>4176</v>
      </c>
      <c r="F1317" s="294">
        <v>50</v>
      </c>
      <c r="G1317" s="255"/>
    </row>
    <row r="1318" spans="1:7" x14ac:dyDescent="0.25">
      <c r="A1318" s="295" t="s">
        <v>2331</v>
      </c>
      <c r="B1318" s="289" t="s">
        <v>2332</v>
      </c>
      <c r="C1318" s="83"/>
      <c r="D1318" s="294" t="s">
        <v>1446</v>
      </c>
      <c r="E1318" s="254" t="s">
        <v>2429</v>
      </c>
      <c r="F1318" s="294">
        <v>50</v>
      </c>
      <c r="G1318" s="255"/>
    </row>
    <row r="1319" spans="1:7" x14ac:dyDescent="0.25">
      <c r="A1319" s="295" t="s">
        <v>2092</v>
      </c>
      <c r="B1319" s="289" t="s">
        <v>2093</v>
      </c>
      <c r="C1319" s="83"/>
      <c r="D1319" s="294" t="s">
        <v>2034</v>
      </c>
      <c r="E1319" s="254" t="s">
        <v>2412</v>
      </c>
      <c r="F1319" s="294">
        <v>30</v>
      </c>
      <c r="G1319" s="255"/>
    </row>
    <row r="1320" spans="1:7" x14ac:dyDescent="0.25">
      <c r="A1320" s="295" t="s">
        <v>412</v>
      </c>
      <c r="B1320" s="289" t="s">
        <v>413</v>
      </c>
      <c r="C1320" s="83"/>
      <c r="D1320" s="294" t="s">
        <v>2716</v>
      </c>
      <c r="E1320" s="254" t="s">
        <v>2717</v>
      </c>
      <c r="F1320" s="294">
        <v>30</v>
      </c>
      <c r="G1320" s="255"/>
    </row>
    <row r="1321" spans="1:7" x14ac:dyDescent="0.25">
      <c r="A1321" s="295" t="s">
        <v>3076</v>
      </c>
      <c r="B1321" s="289" t="s">
        <v>3077</v>
      </c>
      <c r="C1321" s="83"/>
      <c r="D1321" s="294" t="s">
        <v>4134</v>
      </c>
      <c r="E1321" s="254" t="s">
        <v>4166</v>
      </c>
      <c r="F1321" s="294">
        <v>30</v>
      </c>
      <c r="G1321" s="255"/>
    </row>
    <row r="1322" spans="1:7" x14ac:dyDescent="0.25">
      <c r="A1322" s="295" t="s">
        <v>1217</v>
      </c>
      <c r="B1322" s="289" t="s">
        <v>1218</v>
      </c>
      <c r="C1322" s="83"/>
      <c r="D1322" s="294" t="s">
        <v>2035</v>
      </c>
      <c r="E1322" s="254" t="s">
        <v>2036</v>
      </c>
      <c r="F1322" s="294">
        <v>50</v>
      </c>
      <c r="G1322" s="255"/>
    </row>
    <row r="1323" spans="1:7" x14ac:dyDescent="0.25">
      <c r="A1323" s="295">
        <v>50032</v>
      </c>
      <c r="B1323" s="289" t="s">
        <v>3685</v>
      </c>
      <c r="C1323" s="83"/>
      <c r="D1323" s="294" t="s">
        <v>3005</v>
      </c>
      <c r="E1323" s="254" t="s">
        <v>3006</v>
      </c>
      <c r="F1323" s="294">
        <v>30</v>
      </c>
      <c r="G1323" s="255"/>
    </row>
    <row r="1324" spans="1:7" x14ac:dyDescent="0.25">
      <c r="A1324" s="295">
        <v>94050</v>
      </c>
      <c r="B1324" s="289" t="s">
        <v>2403</v>
      </c>
      <c r="C1324" s="83"/>
      <c r="D1324" s="294" t="s">
        <v>2037</v>
      </c>
      <c r="E1324" s="254" t="s">
        <v>2038</v>
      </c>
      <c r="F1324" s="294">
        <v>30</v>
      </c>
      <c r="G1324" s="255"/>
    </row>
    <row r="1325" spans="1:7" x14ac:dyDescent="0.25">
      <c r="A1325" s="295">
        <v>94070</v>
      </c>
      <c r="B1325" s="289" t="s">
        <v>2711</v>
      </c>
      <c r="C1325" s="83"/>
      <c r="D1325" s="294" t="s">
        <v>3353</v>
      </c>
      <c r="E1325" s="254" t="s">
        <v>2039</v>
      </c>
      <c r="F1325" s="294">
        <v>30</v>
      </c>
      <c r="G1325" s="255"/>
    </row>
    <row r="1326" spans="1:7" x14ac:dyDescent="0.25">
      <c r="A1326" s="295">
        <v>94060</v>
      </c>
      <c r="B1326" s="289" t="s">
        <v>2710</v>
      </c>
      <c r="C1326" s="83"/>
      <c r="D1326" s="294" t="s">
        <v>3656</v>
      </c>
      <c r="E1326" s="254" t="s">
        <v>3657</v>
      </c>
      <c r="F1326" s="294">
        <v>30</v>
      </c>
      <c r="G1326" s="255"/>
    </row>
    <row r="1327" spans="1:7" x14ac:dyDescent="0.25">
      <c r="A1327" s="295" t="s">
        <v>4722</v>
      </c>
      <c r="B1327" s="289" t="s">
        <v>4723</v>
      </c>
      <c r="C1327" s="83"/>
      <c r="D1327" s="294" t="s">
        <v>3489</v>
      </c>
      <c r="E1327" s="254" t="s">
        <v>3490</v>
      </c>
      <c r="F1327" s="294">
        <v>30</v>
      </c>
      <c r="G1327" s="255"/>
    </row>
    <row r="1328" spans="1:7" x14ac:dyDescent="0.25">
      <c r="A1328" s="295" t="s">
        <v>1687</v>
      </c>
      <c r="B1328" s="289" t="s">
        <v>1688</v>
      </c>
      <c r="C1328" s="83"/>
      <c r="D1328" s="294" t="s">
        <v>2203</v>
      </c>
      <c r="E1328" s="254" t="s">
        <v>2204</v>
      </c>
      <c r="F1328" s="294">
        <v>50</v>
      </c>
      <c r="G1328" s="255"/>
    </row>
    <row r="1329" spans="1:7" x14ac:dyDescent="0.25">
      <c r="A1329" s="295" t="s">
        <v>2749</v>
      </c>
      <c r="B1329" s="289" t="s">
        <v>2750</v>
      </c>
      <c r="C1329" s="83"/>
      <c r="D1329" s="294" t="s">
        <v>4256</v>
      </c>
      <c r="E1329" s="254" t="s">
        <v>4257</v>
      </c>
      <c r="F1329" s="294">
        <v>30</v>
      </c>
      <c r="G1329" s="255"/>
    </row>
    <row r="1330" spans="1:7" x14ac:dyDescent="0.25">
      <c r="A1330" s="295" t="s">
        <v>996</v>
      </c>
      <c r="B1330" s="289" t="s">
        <v>997</v>
      </c>
      <c r="C1330" s="83"/>
      <c r="D1330" s="294" t="s">
        <v>2040</v>
      </c>
      <c r="E1330" s="254" t="s">
        <v>2041</v>
      </c>
      <c r="F1330" s="294">
        <v>30</v>
      </c>
      <c r="G1330" s="255"/>
    </row>
    <row r="1331" spans="1:7" x14ac:dyDescent="0.25">
      <c r="A1331" s="295" t="s">
        <v>1844</v>
      </c>
      <c r="B1331" s="289" t="s">
        <v>1845</v>
      </c>
      <c r="C1331" s="83"/>
      <c r="D1331" s="294" t="s">
        <v>4771</v>
      </c>
      <c r="E1331" s="254" t="s">
        <v>4772</v>
      </c>
      <c r="F1331" s="294">
        <v>30</v>
      </c>
      <c r="G1331" s="255"/>
    </row>
    <row r="1332" spans="1:7" x14ac:dyDescent="0.25">
      <c r="A1332" s="295" t="s">
        <v>2999</v>
      </c>
      <c r="B1332" s="289" t="s">
        <v>3000</v>
      </c>
      <c r="C1332" s="83"/>
      <c r="D1332" s="294" t="s">
        <v>4908</v>
      </c>
      <c r="E1332" s="254" t="s">
        <v>4909</v>
      </c>
      <c r="F1332" s="294">
        <v>30</v>
      </c>
      <c r="G1332" s="255"/>
    </row>
    <row r="1333" spans="1:7" x14ac:dyDescent="0.25">
      <c r="A1333" s="295" t="s">
        <v>468</v>
      </c>
      <c r="B1333" s="289" t="s">
        <v>469</v>
      </c>
      <c r="C1333" s="83"/>
      <c r="D1333" s="294" t="s">
        <v>4135</v>
      </c>
      <c r="E1333" s="254" t="s">
        <v>4136</v>
      </c>
      <c r="F1333" s="294">
        <v>30</v>
      </c>
      <c r="G1333" s="255"/>
    </row>
    <row r="1334" spans="1:7" x14ac:dyDescent="0.25">
      <c r="A1334" s="295" t="s">
        <v>3648</v>
      </c>
      <c r="B1334" s="289" t="s">
        <v>3649</v>
      </c>
      <c r="C1334" s="83"/>
      <c r="D1334" s="294" t="s">
        <v>4137</v>
      </c>
      <c r="E1334" s="254" t="s">
        <v>4138</v>
      </c>
      <c r="F1334" s="294">
        <v>30</v>
      </c>
      <c r="G1334" s="255"/>
    </row>
    <row r="1335" spans="1:7" x14ac:dyDescent="0.25">
      <c r="A1335" s="295" t="s">
        <v>4091</v>
      </c>
      <c r="B1335" s="289" t="s">
        <v>4092</v>
      </c>
      <c r="C1335" s="83"/>
      <c r="D1335" s="294" t="s">
        <v>4153</v>
      </c>
      <c r="E1335" s="254" t="s">
        <v>4154</v>
      </c>
      <c r="F1335" s="294">
        <v>30</v>
      </c>
      <c r="G1335" s="255"/>
    </row>
    <row r="1336" spans="1:7" x14ac:dyDescent="0.25">
      <c r="A1336" s="295" t="s">
        <v>3391</v>
      </c>
      <c r="B1336" s="289" t="s">
        <v>4042</v>
      </c>
      <c r="C1336" s="83"/>
      <c r="D1336" s="294" t="s">
        <v>4323</v>
      </c>
      <c r="E1336" s="254" t="s">
        <v>4324</v>
      </c>
      <c r="F1336" s="294">
        <v>30</v>
      </c>
      <c r="G1336" s="255"/>
    </row>
    <row r="1337" spans="1:7" x14ac:dyDescent="0.25">
      <c r="A1337" s="295" t="s">
        <v>3654</v>
      </c>
      <c r="B1337" s="289" t="s">
        <v>3655</v>
      </c>
      <c r="C1337" s="83"/>
      <c r="D1337" s="294" t="s">
        <v>4536</v>
      </c>
      <c r="E1337" s="254" t="s">
        <v>5029</v>
      </c>
      <c r="F1337" s="294">
        <v>30</v>
      </c>
      <c r="G1337" s="255"/>
    </row>
    <row r="1338" spans="1:7" x14ac:dyDescent="0.25">
      <c r="A1338" s="295">
        <v>97000</v>
      </c>
      <c r="B1338" s="289" t="s">
        <v>87</v>
      </c>
      <c r="C1338" s="83"/>
      <c r="D1338" s="294" t="s">
        <v>1161</v>
      </c>
      <c r="E1338" s="254" t="s">
        <v>1162</v>
      </c>
      <c r="F1338" s="294">
        <v>50</v>
      </c>
      <c r="G1338" s="255"/>
    </row>
    <row r="1339" spans="1:7" x14ac:dyDescent="0.25">
      <c r="A1339" s="295" t="s">
        <v>2143</v>
      </c>
      <c r="B1339" s="289" t="s">
        <v>2144</v>
      </c>
      <c r="C1339" s="83"/>
      <c r="D1339" s="294" t="s">
        <v>1163</v>
      </c>
      <c r="E1339" s="254" t="s">
        <v>1164</v>
      </c>
      <c r="F1339" s="294">
        <v>40</v>
      </c>
      <c r="G1339" s="255"/>
    </row>
    <row r="1340" spans="1:7" x14ac:dyDescent="0.25">
      <c r="A1340" s="295">
        <v>96000</v>
      </c>
      <c r="B1340" s="289" t="s">
        <v>86</v>
      </c>
      <c r="C1340" s="83"/>
      <c r="D1340" s="294" t="s">
        <v>1165</v>
      </c>
      <c r="E1340" s="254" t="s">
        <v>899</v>
      </c>
      <c r="F1340" s="294">
        <v>40</v>
      </c>
      <c r="G1340" s="255"/>
    </row>
    <row r="1341" spans="1:7" x14ac:dyDescent="0.25">
      <c r="A1341" s="295" t="s">
        <v>2736</v>
      </c>
      <c r="B1341" s="289" t="s">
        <v>2737</v>
      </c>
      <c r="C1341" s="83"/>
      <c r="D1341" s="294" t="s">
        <v>1166</v>
      </c>
      <c r="E1341" s="254" t="s">
        <v>1167</v>
      </c>
      <c r="F1341" s="294">
        <v>40</v>
      </c>
      <c r="G1341" s="255"/>
    </row>
    <row r="1342" spans="1:7" x14ac:dyDescent="0.25">
      <c r="A1342" s="295" t="s">
        <v>1169</v>
      </c>
      <c r="B1342" s="289" t="s">
        <v>1170</v>
      </c>
      <c r="C1342" s="83"/>
      <c r="D1342" s="294" t="s">
        <v>1168</v>
      </c>
      <c r="E1342" s="254" t="s">
        <v>1927</v>
      </c>
      <c r="F1342" s="294">
        <v>30</v>
      </c>
      <c r="G1342" s="255"/>
    </row>
    <row r="1343" spans="1:7" x14ac:dyDescent="0.25">
      <c r="A1343" s="295" t="s">
        <v>1205</v>
      </c>
      <c r="B1343" s="289" t="s">
        <v>1014</v>
      </c>
      <c r="C1343" s="83"/>
      <c r="D1343" s="294" t="s">
        <v>1169</v>
      </c>
      <c r="E1343" s="254" t="s">
        <v>1170</v>
      </c>
      <c r="F1343" s="294">
        <v>30</v>
      </c>
      <c r="G1343" s="255"/>
    </row>
    <row r="1344" spans="1:7" x14ac:dyDescent="0.25">
      <c r="A1344" s="295" t="s">
        <v>2424</v>
      </c>
      <c r="B1344" s="289" t="s">
        <v>2425</v>
      </c>
      <c r="C1344" s="83"/>
      <c r="D1344" s="294" t="s">
        <v>1171</v>
      </c>
      <c r="E1344" s="254" t="s">
        <v>1172</v>
      </c>
      <c r="F1344" s="294">
        <v>30</v>
      </c>
      <c r="G1344" s="255"/>
    </row>
    <row r="1345" spans="1:7" x14ac:dyDescent="0.25">
      <c r="A1345" s="295" t="s">
        <v>2716</v>
      </c>
      <c r="B1345" s="289" t="s">
        <v>2717</v>
      </c>
      <c r="C1345" s="83"/>
      <c r="D1345" s="294" t="s">
        <v>1173</v>
      </c>
      <c r="E1345" s="254" t="s">
        <v>1174</v>
      </c>
      <c r="F1345" s="294">
        <v>30</v>
      </c>
      <c r="G1345" s="255"/>
    </row>
    <row r="1346" spans="1:7" x14ac:dyDescent="0.25">
      <c r="A1346" s="295" t="s">
        <v>2422</v>
      </c>
      <c r="B1346" s="289" t="s">
        <v>2423</v>
      </c>
      <c r="C1346" s="83"/>
      <c r="D1346" s="294" t="s">
        <v>1175</v>
      </c>
      <c r="E1346" s="254" t="s">
        <v>1176</v>
      </c>
      <c r="F1346" s="294">
        <v>40</v>
      </c>
      <c r="G1346" s="255"/>
    </row>
    <row r="1347" spans="1:7" x14ac:dyDescent="0.25">
      <c r="A1347" s="295" t="s">
        <v>4366</v>
      </c>
      <c r="B1347" s="289" t="s">
        <v>4527</v>
      </c>
      <c r="C1347" s="83"/>
      <c r="D1347" s="294" t="s">
        <v>1046</v>
      </c>
      <c r="E1347" s="254" t="s">
        <v>1047</v>
      </c>
      <c r="F1347" s="294">
        <v>30</v>
      </c>
      <c r="G1347" s="255"/>
    </row>
    <row r="1348" spans="1:7" x14ac:dyDescent="0.25">
      <c r="A1348" s="295">
        <v>35085</v>
      </c>
      <c r="B1348" s="289" t="s">
        <v>5067</v>
      </c>
      <c r="C1348" s="83"/>
      <c r="D1348" s="294" t="s">
        <v>1048</v>
      </c>
      <c r="E1348" s="254" t="s">
        <v>1049</v>
      </c>
      <c r="F1348" s="294">
        <v>30</v>
      </c>
      <c r="G1348" s="255"/>
    </row>
    <row r="1349" spans="1:7" x14ac:dyDescent="0.25">
      <c r="A1349" s="295">
        <v>30020</v>
      </c>
      <c r="B1349" s="289" t="s">
        <v>4860</v>
      </c>
      <c r="C1349" s="83"/>
      <c r="D1349" s="294" t="s">
        <v>1050</v>
      </c>
      <c r="E1349" s="254" t="s">
        <v>1051</v>
      </c>
      <c r="F1349" s="294">
        <v>30</v>
      </c>
      <c r="G1349" s="255"/>
    </row>
    <row r="1350" spans="1:7" x14ac:dyDescent="0.25">
      <c r="A1350" s="295" t="s">
        <v>1974</v>
      </c>
      <c r="B1350" s="289" t="s">
        <v>1975</v>
      </c>
      <c r="C1350" s="83"/>
      <c r="D1350" s="294" t="s">
        <v>3028</v>
      </c>
      <c r="E1350" s="254" t="s">
        <v>4491</v>
      </c>
      <c r="F1350" s="294">
        <v>30</v>
      </c>
      <c r="G1350" s="255"/>
    </row>
    <row r="1351" spans="1:7" x14ac:dyDescent="0.25">
      <c r="A1351" s="295" t="s">
        <v>2158</v>
      </c>
      <c r="B1351" s="289" t="s">
        <v>2159</v>
      </c>
      <c r="C1351" s="83"/>
      <c r="D1351" s="294" t="s">
        <v>2187</v>
      </c>
      <c r="E1351" s="254" t="s">
        <v>4492</v>
      </c>
      <c r="F1351" s="294">
        <v>40</v>
      </c>
      <c r="G1351" s="255"/>
    </row>
    <row r="1352" spans="1:7" x14ac:dyDescent="0.25">
      <c r="A1352" s="295" t="s">
        <v>1048</v>
      </c>
      <c r="B1352" s="289" t="s">
        <v>1049</v>
      </c>
      <c r="C1352" s="83"/>
      <c r="D1352" s="294" t="s">
        <v>2188</v>
      </c>
      <c r="E1352" s="254" t="s">
        <v>2189</v>
      </c>
      <c r="F1352" s="294">
        <v>30</v>
      </c>
      <c r="G1352" s="255"/>
    </row>
    <row r="1353" spans="1:7" x14ac:dyDescent="0.25">
      <c r="A1353" s="295" t="s">
        <v>4167</v>
      </c>
      <c r="B1353" s="289" t="s">
        <v>4168</v>
      </c>
      <c r="C1353" s="83"/>
      <c r="D1353" s="294" t="s">
        <v>2190</v>
      </c>
      <c r="E1353" s="254" t="s">
        <v>2191</v>
      </c>
      <c r="F1353" s="294">
        <v>30</v>
      </c>
      <c r="G1353" s="255"/>
    </row>
    <row r="1354" spans="1:7" x14ac:dyDescent="0.25">
      <c r="A1354" s="295" t="s">
        <v>4207</v>
      </c>
      <c r="B1354" s="289" t="s">
        <v>4208</v>
      </c>
      <c r="C1354" s="83"/>
      <c r="D1354" s="294" t="s">
        <v>2192</v>
      </c>
      <c r="E1354" s="254" t="s">
        <v>2193</v>
      </c>
      <c r="F1354" s="294">
        <v>30</v>
      </c>
      <c r="G1354" s="255"/>
    </row>
    <row r="1355" spans="1:7" x14ac:dyDescent="0.25">
      <c r="A1355" s="295" t="s">
        <v>4320</v>
      </c>
      <c r="B1355" s="289" t="s">
        <v>4321</v>
      </c>
      <c r="C1355" s="83"/>
      <c r="D1355" s="294" t="s">
        <v>4241</v>
      </c>
      <c r="E1355" s="254" t="s">
        <v>4242</v>
      </c>
      <c r="F1355" s="294">
        <v>30</v>
      </c>
      <c r="G1355" s="255"/>
    </row>
    <row r="1356" spans="1:7" x14ac:dyDescent="0.25">
      <c r="A1356" s="295" t="s">
        <v>557</v>
      </c>
      <c r="B1356" s="289" t="s">
        <v>4417</v>
      </c>
      <c r="C1356" s="83"/>
      <c r="D1356" s="294" t="s">
        <v>4203</v>
      </c>
      <c r="E1356" s="254" t="s">
        <v>4204</v>
      </c>
      <c r="F1356" s="294">
        <v>30</v>
      </c>
      <c r="G1356" s="255"/>
    </row>
    <row r="1357" spans="1:7" x14ac:dyDescent="0.25">
      <c r="A1357" s="295" t="s">
        <v>3485</v>
      </c>
      <c r="B1357" s="289" t="s">
        <v>3486</v>
      </c>
      <c r="C1357" s="83"/>
      <c r="D1357" s="294" t="s">
        <v>2195</v>
      </c>
      <c r="E1357" s="254" t="s">
        <v>1202</v>
      </c>
      <c r="F1357" s="294">
        <v>40</v>
      </c>
      <c r="G1357" s="255"/>
    </row>
    <row r="1358" spans="1:7" x14ac:dyDescent="0.25">
      <c r="A1358" s="295" t="s">
        <v>2718</v>
      </c>
      <c r="B1358" s="289" t="s">
        <v>4684</v>
      </c>
      <c r="C1358" s="83"/>
      <c r="D1358" s="294" t="s">
        <v>3746</v>
      </c>
      <c r="E1358" s="254" t="s">
        <v>3747</v>
      </c>
      <c r="F1358" s="294">
        <v>30</v>
      </c>
      <c r="G1358" s="255"/>
    </row>
    <row r="1359" spans="1:7" x14ac:dyDescent="0.25">
      <c r="A1359" s="295" t="s">
        <v>1729</v>
      </c>
      <c r="B1359" s="289" t="s">
        <v>4456</v>
      </c>
      <c r="C1359" s="83"/>
      <c r="D1359" s="294" t="s">
        <v>1203</v>
      </c>
      <c r="E1359" s="254" t="s">
        <v>1204</v>
      </c>
      <c r="F1359" s="294">
        <v>30</v>
      </c>
      <c r="G1359" s="255"/>
    </row>
    <row r="1360" spans="1:7" x14ac:dyDescent="0.25">
      <c r="A1360" s="295" t="s">
        <v>5110</v>
      </c>
      <c r="B1360" s="289" t="s">
        <v>5111</v>
      </c>
      <c r="C1360" s="83"/>
      <c r="D1360" s="294" t="s">
        <v>1205</v>
      </c>
      <c r="E1360" s="254" t="s">
        <v>1014</v>
      </c>
      <c r="F1360" s="294">
        <v>30</v>
      </c>
      <c r="G1360" s="255"/>
    </row>
    <row r="1361" spans="1:7" x14ac:dyDescent="0.25">
      <c r="A1361" s="295" t="s">
        <v>2755</v>
      </c>
      <c r="B1361" s="289" t="s">
        <v>2756</v>
      </c>
      <c r="C1361" s="83"/>
      <c r="D1361" s="294" t="s">
        <v>1206</v>
      </c>
      <c r="E1361" s="254" t="s">
        <v>1207</v>
      </c>
      <c r="F1361" s="294">
        <v>30</v>
      </c>
      <c r="G1361" s="255"/>
    </row>
    <row r="1362" spans="1:7" x14ac:dyDescent="0.25">
      <c r="A1362" s="295" t="s">
        <v>1127</v>
      </c>
      <c r="B1362" s="289" t="s">
        <v>1128</v>
      </c>
      <c r="C1362" s="83"/>
      <c r="D1362" s="294" t="s">
        <v>4834</v>
      </c>
      <c r="E1362" s="254" t="s">
        <v>4835</v>
      </c>
      <c r="F1362" s="294">
        <v>30</v>
      </c>
      <c r="G1362" s="255"/>
    </row>
    <row r="1363" spans="1:7" x14ac:dyDescent="0.25">
      <c r="A1363" s="295" t="s">
        <v>1043</v>
      </c>
      <c r="B1363" s="289" t="s">
        <v>209</v>
      </c>
      <c r="C1363" s="83"/>
      <c r="D1363" s="294" t="s">
        <v>1224</v>
      </c>
      <c r="E1363" s="254" t="s">
        <v>1225</v>
      </c>
      <c r="F1363" s="294">
        <v>30</v>
      </c>
      <c r="G1363" s="255"/>
    </row>
    <row r="1364" spans="1:7" x14ac:dyDescent="0.25">
      <c r="A1364" s="295" t="s">
        <v>1608</v>
      </c>
      <c r="B1364" s="289" t="s">
        <v>1609</v>
      </c>
      <c r="C1364" s="83"/>
      <c r="D1364" s="294" t="s">
        <v>1226</v>
      </c>
      <c r="E1364" s="254" t="s">
        <v>1227</v>
      </c>
      <c r="F1364" s="294">
        <v>40</v>
      </c>
      <c r="G1364" s="255"/>
    </row>
    <row r="1365" spans="1:7" x14ac:dyDescent="0.25">
      <c r="A1365" s="295" t="s">
        <v>4373</v>
      </c>
      <c r="B1365" s="289" t="s">
        <v>4374</v>
      </c>
      <c r="C1365" s="83"/>
      <c r="D1365" s="294" t="s">
        <v>1228</v>
      </c>
      <c r="E1365" s="254" t="s">
        <v>2463</v>
      </c>
      <c r="F1365" s="294">
        <v>30</v>
      </c>
      <c r="G1365" s="255"/>
    </row>
    <row r="1366" spans="1:7" x14ac:dyDescent="0.25">
      <c r="A1366" s="295" t="s">
        <v>5098</v>
      </c>
      <c r="B1366" s="289" t="s">
        <v>5099</v>
      </c>
      <c r="C1366" s="83"/>
      <c r="D1366" s="294" t="s">
        <v>2464</v>
      </c>
      <c r="E1366" s="254" t="s">
        <v>1926</v>
      </c>
      <c r="F1366" s="294">
        <v>30</v>
      </c>
      <c r="G1366" s="255"/>
    </row>
    <row r="1367" spans="1:7" x14ac:dyDescent="0.25">
      <c r="A1367" s="295" t="s">
        <v>3089</v>
      </c>
      <c r="B1367" s="289" t="s">
        <v>3090</v>
      </c>
      <c r="C1367" s="83"/>
      <c r="D1367" s="294" t="s">
        <v>2465</v>
      </c>
      <c r="E1367" s="254" t="s">
        <v>2194</v>
      </c>
      <c r="F1367" s="294">
        <v>40</v>
      </c>
      <c r="G1367" s="255"/>
    </row>
    <row r="1368" spans="1:7" x14ac:dyDescent="0.25">
      <c r="A1368" s="295" t="s">
        <v>1116</v>
      </c>
      <c r="B1368" s="289" t="s">
        <v>4258</v>
      </c>
      <c r="C1368" s="83"/>
      <c r="D1368" s="294" t="s">
        <v>2466</v>
      </c>
      <c r="E1368" s="254" t="s">
        <v>2467</v>
      </c>
      <c r="F1368" s="294">
        <v>30</v>
      </c>
      <c r="G1368" s="255"/>
    </row>
    <row r="1369" spans="1:7" x14ac:dyDescent="0.25">
      <c r="A1369" s="295">
        <v>42050</v>
      </c>
      <c r="B1369" s="289" t="s">
        <v>1921</v>
      </c>
      <c r="C1369" s="83"/>
      <c r="D1369" s="294" t="s">
        <v>2468</v>
      </c>
      <c r="E1369" s="254" t="s">
        <v>2469</v>
      </c>
      <c r="F1369" s="294">
        <v>30</v>
      </c>
      <c r="G1369" s="255"/>
    </row>
    <row r="1370" spans="1:7" x14ac:dyDescent="0.25">
      <c r="A1370" s="295" t="s">
        <v>1386</v>
      </c>
      <c r="B1370" s="289" t="s">
        <v>1387</v>
      </c>
      <c r="C1370" s="83"/>
      <c r="D1370" s="294" t="s">
        <v>2470</v>
      </c>
      <c r="E1370" s="254" t="s">
        <v>2471</v>
      </c>
      <c r="F1370" s="294">
        <v>30</v>
      </c>
      <c r="G1370" s="255"/>
    </row>
    <row r="1371" spans="1:7" x14ac:dyDescent="0.25">
      <c r="A1371" s="295">
        <v>31090</v>
      </c>
      <c r="B1371" s="289" t="s">
        <v>1601</v>
      </c>
      <c r="C1371" s="83"/>
      <c r="D1371" s="294" t="s">
        <v>4840</v>
      </c>
      <c r="E1371" s="254" t="s">
        <v>4841</v>
      </c>
      <c r="F1371" s="294">
        <v>50</v>
      </c>
      <c r="G1371" s="255"/>
    </row>
    <row r="1372" spans="1:7" x14ac:dyDescent="0.25">
      <c r="A1372" s="295" t="s">
        <v>1448</v>
      </c>
      <c r="B1372" s="289" t="s">
        <v>1449</v>
      </c>
      <c r="C1372" s="83"/>
      <c r="D1372" s="294" t="s">
        <v>2472</v>
      </c>
      <c r="E1372" s="254" t="s">
        <v>2561</v>
      </c>
      <c r="F1372" s="294">
        <v>30</v>
      </c>
      <c r="G1372" s="255"/>
    </row>
    <row r="1373" spans="1:7" x14ac:dyDescent="0.25">
      <c r="A1373" s="295" t="s">
        <v>3353</v>
      </c>
      <c r="B1373" s="289" t="s">
        <v>2039</v>
      </c>
      <c r="C1373" s="83"/>
      <c r="D1373" s="294" t="s">
        <v>2473</v>
      </c>
      <c r="E1373" s="254" t="s">
        <v>2474</v>
      </c>
      <c r="F1373" s="294">
        <v>30</v>
      </c>
      <c r="G1373" s="255"/>
    </row>
    <row r="1374" spans="1:7" x14ac:dyDescent="0.25">
      <c r="A1374" s="295" t="s">
        <v>3881</v>
      </c>
      <c r="B1374" s="289" t="s">
        <v>3882</v>
      </c>
      <c r="C1374" s="83"/>
      <c r="D1374" s="294" t="s">
        <v>2475</v>
      </c>
      <c r="E1374" s="254" t="s">
        <v>2476</v>
      </c>
      <c r="F1374" s="294">
        <v>30</v>
      </c>
      <c r="G1374" s="255"/>
    </row>
    <row r="1375" spans="1:7" x14ac:dyDescent="0.25">
      <c r="A1375" s="295" t="s">
        <v>235</v>
      </c>
      <c r="B1375" s="289" t="s">
        <v>236</v>
      </c>
      <c r="C1375" s="83"/>
      <c r="D1375" s="294" t="s">
        <v>3317</v>
      </c>
      <c r="E1375" s="254" t="s">
        <v>3318</v>
      </c>
      <c r="F1375" s="294">
        <v>30</v>
      </c>
      <c r="G1375" s="255"/>
    </row>
    <row r="1376" spans="1:7" x14ac:dyDescent="0.25">
      <c r="A1376" s="295" t="s">
        <v>1125</v>
      </c>
      <c r="B1376" s="289" t="s">
        <v>1126</v>
      </c>
      <c r="C1376" s="83"/>
      <c r="D1376" s="294" t="s">
        <v>3885</v>
      </c>
      <c r="E1376" s="254" t="s">
        <v>3886</v>
      </c>
      <c r="F1376" s="294">
        <v>40</v>
      </c>
      <c r="G1376" s="255"/>
    </row>
    <row r="1377" spans="1:7" x14ac:dyDescent="0.25">
      <c r="A1377" s="295" t="s">
        <v>2616</v>
      </c>
      <c r="B1377" s="289" t="s">
        <v>2617</v>
      </c>
      <c r="C1377" s="83"/>
      <c r="D1377" s="294" t="s">
        <v>419</v>
      </c>
      <c r="E1377" s="254" t="s">
        <v>420</v>
      </c>
      <c r="F1377" s="294">
        <v>30</v>
      </c>
      <c r="G1377" s="255"/>
    </row>
    <row r="1378" spans="1:7" x14ac:dyDescent="0.25">
      <c r="A1378" s="295" t="s">
        <v>1085</v>
      </c>
      <c r="B1378" s="289" t="s">
        <v>1086</v>
      </c>
      <c r="C1378" s="83"/>
      <c r="D1378" s="294" t="s">
        <v>2477</v>
      </c>
      <c r="E1378" s="254" t="s">
        <v>2478</v>
      </c>
      <c r="F1378" s="294">
        <v>30</v>
      </c>
      <c r="G1378" s="255"/>
    </row>
    <row r="1379" spans="1:7" x14ac:dyDescent="0.25">
      <c r="A1379" s="295" t="s">
        <v>2569</v>
      </c>
      <c r="B1379" s="289" t="s">
        <v>2570</v>
      </c>
      <c r="C1379" s="83"/>
      <c r="D1379" s="294" t="s">
        <v>2479</v>
      </c>
      <c r="E1379" s="254" t="s">
        <v>4760</v>
      </c>
      <c r="F1379" s="294">
        <v>30</v>
      </c>
      <c r="G1379" s="255"/>
    </row>
    <row r="1380" spans="1:7" x14ac:dyDescent="0.25">
      <c r="A1380" s="295" t="s">
        <v>2475</v>
      </c>
      <c r="B1380" s="289" t="s">
        <v>2476</v>
      </c>
      <c r="C1380" s="83"/>
      <c r="D1380" s="294" t="s">
        <v>3248</v>
      </c>
      <c r="E1380" s="254" t="s">
        <v>3249</v>
      </c>
      <c r="F1380" s="294">
        <v>50</v>
      </c>
      <c r="G1380" s="255"/>
    </row>
    <row r="1381" spans="1:7" x14ac:dyDescent="0.25">
      <c r="A1381" s="295" t="s">
        <v>1203</v>
      </c>
      <c r="B1381" s="289" t="s">
        <v>1204</v>
      </c>
      <c r="C1381" s="83"/>
      <c r="D1381" s="294" t="s">
        <v>3897</v>
      </c>
      <c r="E1381" s="254" t="s">
        <v>3898</v>
      </c>
      <c r="F1381" s="294">
        <v>40</v>
      </c>
      <c r="G1381" s="255"/>
    </row>
    <row r="1382" spans="1:7" x14ac:dyDescent="0.25">
      <c r="A1382" s="295" t="s">
        <v>2426</v>
      </c>
      <c r="B1382" s="289" t="s">
        <v>2427</v>
      </c>
      <c r="C1382" s="83"/>
      <c r="D1382" s="294" t="s">
        <v>101</v>
      </c>
      <c r="E1382" s="254" t="s">
        <v>102</v>
      </c>
      <c r="F1382" s="294">
        <v>40</v>
      </c>
      <c r="G1382" s="255"/>
    </row>
    <row r="1383" spans="1:7" x14ac:dyDescent="0.25">
      <c r="A1383" s="295" t="s">
        <v>1060</v>
      </c>
      <c r="B1383" s="289" t="s">
        <v>1061</v>
      </c>
      <c r="C1383" s="83"/>
      <c r="D1383" s="294" t="s">
        <v>2230</v>
      </c>
      <c r="E1383" s="254" t="s">
        <v>2231</v>
      </c>
      <c r="F1383" s="294">
        <v>30</v>
      </c>
      <c r="G1383" s="255"/>
    </row>
    <row r="1384" spans="1:7" x14ac:dyDescent="0.25">
      <c r="A1384" s="295" t="s">
        <v>2232</v>
      </c>
      <c r="B1384" s="289" t="s">
        <v>2233</v>
      </c>
      <c r="C1384" s="83"/>
      <c r="D1384" s="294" t="s">
        <v>3391</v>
      </c>
      <c r="E1384" s="254" t="s">
        <v>4042</v>
      </c>
      <c r="F1384" s="294">
        <v>30</v>
      </c>
      <c r="G1384" s="255"/>
    </row>
    <row r="1385" spans="1:7" x14ac:dyDescent="0.25">
      <c r="A1385" s="295" t="s">
        <v>4830</v>
      </c>
      <c r="B1385" s="289" t="s">
        <v>4831</v>
      </c>
      <c r="C1385" s="83"/>
      <c r="D1385" s="294" t="s">
        <v>4325</v>
      </c>
      <c r="E1385" s="254" t="s">
        <v>4326</v>
      </c>
      <c r="F1385" s="294">
        <v>30</v>
      </c>
      <c r="G1385" s="255"/>
    </row>
    <row r="1386" spans="1:7" x14ac:dyDescent="0.25">
      <c r="A1386" s="295" t="s">
        <v>3603</v>
      </c>
      <c r="B1386" s="289" t="s">
        <v>4460</v>
      </c>
      <c r="C1386" s="83"/>
      <c r="D1386" s="294" t="s">
        <v>4537</v>
      </c>
      <c r="E1386" s="254" t="s">
        <v>4538</v>
      </c>
      <c r="F1386" s="294">
        <v>40</v>
      </c>
      <c r="G1386" s="255"/>
    </row>
    <row r="1387" spans="1:7" x14ac:dyDescent="0.25">
      <c r="A1387" s="295" t="s">
        <v>2340</v>
      </c>
      <c r="B1387" s="289" t="s">
        <v>2341</v>
      </c>
      <c r="C1387" s="83"/>
      <c r="D1387" s="294" t="s">
        <v>3748</v>
      </c>
      <c r="E1387" s="254" t="s">
        <v>3749</v>
      </c>
      <c r="F1387" s="294">
        <v>30</v>
      </c>
      <c r="G1387" s="255"/>
    </row>
    <row r="1388" spans="1:7" x14ac:dyDescent="0.25">
      <c r="A1388" s="295" t="s">
        <v>3265</v>
      </c>
      <c r="B1388" s="289" t="s">
        <v>3266</v>
      </c>
      <c r="C1388" s="83"/>
      <c r="D1388" s="294" t="s">
        <v>2232</v>
      </c>
      <c r="E1388" s="254" t="s">
        <v>2233</v>
      </c>
      <c r="F1388" s="294">
        <v>30</v>
      </c>
      <c r="G1388" s="255"/>
    </row>
    <row r="1389" spans="1:7" x14ac:dyDescent="0.25">
      <c r="A1389" s="295" t="s">
        <v>1986</v>
      </c>
      <c r="B1389" s="289" t="s">
        <v>1987</v>
      </c>
      <c r="C1389" s="83"/>
      <c r="D1389" s="294" t="s">
        <v>3899</v>
      </c>
      <c r="E1389" s="254" t="s">
        <v>3900</v>
      </c>
      <c r="F1389" s="294">
        <v>30</v>
      </c>
      <c r="G1389" s="255"/>
    </row>
    <row r="1390" spans="1:7" x14ac:dyDescent="0.25">
      <c r="A1390" s="295">
        <v>60000</v>
      </c>
      <c r="B1390" s="289" t="s">
        <v>1929</v>
      </c>
      <c r="C1390" s="83"/>
      <c r="D1390" s="294" t="s">
        <v>4493</v>
      </c>
      <c r="E1390" s="254" t="s">
        <v>4539</v>
      </c>
      <c r="F1390" s="294">
        <v>30</v>
      </c>
      <c r="G1390" s="255"/>
    </row>
    <row r="1391" spans="1:7" x14ac:dyDescent="0.25">
      <c r="A1391" s="295" t="s">
        <v>1653</v>
      </c>
      <c r="B1391" s="289" t="s">
        <v>1654</v>
      </c>
      <c r="C1391" s="83"/>
      <c r="D1391" s="294" t="s">
        <v>4540</v>
      </c>
      <c r="E1391" s="254" t="s">
        <v>4541</v>
      </c>
      <c r="F1391" s="294">
        <v>40</v>
      </c>
      <c r="G1391" s="255"/>
    </row>
    <row r="1392" spans="1:7" x14ac:dyDescent="0.25">
      <c r="A1392" s="295" t="s">
        <v>2090</v>
      </c>
      <c r="B1392" s="289" t="s">
        <v>2091</v>
      </c>
      <c r="C1392" s="83"/>
      <c r="D1392" s="294" t="s">
        <v>4057</v>
      </c>
      <c r="E1392" s="254" t="s">
        <v>4041</v>
      </c>
      <c r="F1392" s="294">
        <v>40</v>
      </c>
      <c r="G1392" s="255"/>
    </row>
    <row r="1393" spans="1:7" x14ac:dyDescent="0.25">
      <c r="A1393" s="295">
        <v>60020</v>
      </c>
      <c r="B1393" s="289" t="s">
        <v>1931</v>
      </c>
      <c r="C1393" s="83"/>
      <c r="D1393" s="294" t="s">
        <v>4091</v>
      </c>
      <c r="E1393" s="254" t="s">
        <v>4092</v>
      </c>
      <c r="F1393" s="294">
        <v>30</v>
      </c>
      <c r="G1393" s="255"/>
    </row>
    <row r="1394" spans="1:7" x14ac:dyDescent="0.25">
      <c r="A1394" s="295" t="s">
        <v>2666</v>
      </c>
      <c r="B1394" s="289" t="s">
        <v>2667</v>
      </c>
      <c r="C1394" s="83"/>
      <c r="D1394" s="294" t="s">
        <v>4947</v>
      </c>
      <c r="E1394" s="254" t="s">
        <v>4948</v>
      </c>
      <c r="F1394" s="294">
        <v>30</v>
      </c>
      <c r="G1394" s="255"/>
    </row>
    <row r="1395" spans="1:7" x14ac:dyDescent="0.25">
      <c r="A1395" s="295">
        <v>70010</v>
      </c>
      <c r="B1395" s="289" t="s">
        <v>1934</v>
      </c>
      <c r="C1395" s="83"/>
      <c r="D1395" s="294" t="s">
        <v>4243</v>
      </c>
      <c r="E1395" s="254" t="s">
        <v>4244</v>
      </c>
      <c r="F1395" s="294">
        <v>30</v>
      </c>
      <c r="G1395" s="255"/>
    </row>
    <row r="1396" spans="1:7" x14ac:dyDescent="0.25">
      <c r="A1396" s="295" t="s">
        <v>2663</v>
      </c>
      <c r="B1396" s="289" t="s">
        <v>15</v>
      </c>
      <c r="C1396" s="83"/>
      <c r="D1396" s="294" t="s">
        <v>4306</v>
      </c>
      <c r="E1396" s="254" t="s">
        <v>4307</v>
      </c>
      <c r="F1396" s="294">
        <v>30</v>
      </c>
      <c r="G1396" s="255"/>
    </row>
    <row r="1397" spans="1:7" x14ac:dyDescent="0.25">
      <c r="A1397" s="295" t="s">
        <v>2046</v>
      </c>
      <c r="B1397" s="289" t="s">
        <v>4464</v>
      </c>
      <c r="C1397" s="83"/>
      <c r="D1397" s="294" t="s">
        <v>2424</v>
      </c>
      <c r="E1397" s="254" t="s">
        <v>2425</v>
      </c>
      <c r="F1397" s="294">
        <v>30</v>
      </c>
      <c r="G1397" s="255"/>
    </row>
    <row r="1398" spans="1:7" x14ac:dyDescent="0.25">
      <c r="A1398" s="295" t="s">
        <v>4934</v>
      </c>
      <c r="B1398" s="289" t="s">
        <v>4935</v>
      </c>
      <c r="C1398" s="83"/>
      <c r="D1398" s="294" t="s">
        <v>2426</v>
      </c>
      <c r="E1398" s="254" t="s">
        <v>2427</v>
      </c>
      <c r="F1398" s="294">
        <v>30</v>
      </c>
      <c r="G1398" s="255"/>
    </row>
    <row r="1399" spans="1:7" x14ac:dyDescent="0.25">
      <c r="A1399" s="295" t="s">
        <v>3153</v>
      </c>
      <c r="B1399" s="289" t="s">
        <v>3154</v>
      </c>
      <c r="C1399" s="83"/>
      <c r="D1399" s="294" t="s">
        <v>4542</v>
      </c>
      <c r="E1399" s="254" t="s">
        <v>4543</v>
      </c>
      <c r="F1399" s="294">
        <v>30</v>
      </c>
      <c r="G1399" s="255"/>
    </row>
    <row r="1400" spans="1:7" x14ac:dyDescent="0.25">
      <c r="A1400" s="295" t="s">
        <v>2006</v>
      </c>
      <c r="B1400" s="289" t="s">
        <v>2007</v>
      </c>
      <c r="C1400" s="83"/>
      <c r="D1400" s="294" t="s">
        <v>2428</v>
      </c>
      <c r="E1400" s="254" t="s">
        <v>3491</v>
      </c>
      <c r="F1400" s="294">
        <v>30</v>
      </c>
      <c r="G1400" s="255"/>
    </row>
    <row r="1401" spans="1:7" x14ac:dyDescent="0.25">
      <c r="A1401" s="295" t="s">
        <v>2201</v>
      </c>
      <c r="B1401" s="289" t="s">
        <v>2202</v>
      </c>
      <c r="C1401" s="83"/>
      <c r="D1401" s="294" t="s">
        <v>1058</v>
      </c>
      <c r="E1401" s="254" t="s">
        <v>1059</v>
      </c>
      <c r="F1401" s="294">
        <v>30</v>
      </c>
      <c r="G1401" s="255"/>
    </row>
    <row r="1402" spans="1:7" x14ac:dyDescent="0.25">
      <c r="A1402" s="295" t="s">
        <v>2199</v>
      </c>
      <c r="B1402" s="289" t="s">
        <v>2200</v>
      </c>
      <c r="C1402" s="83"/>
      <c r="D1402" s="294" t="s">
        <v>1060</v>
      </c>
      <c r="E1402" s="254" t="s">
        <v>1061</v>
      </c>
      <c r="F1402" s="294">
        <v>30</v>
      </c>
      <c r="G1402" s="255"/>
    </row>
    <row r="1403" spans="1:7" x14ac:dyDescent="0.25">
      <c r="A1403" s="295" t="s">
        <v>2197</v>
      </c>
      <c r="B1403" s="289" t="s">
        <v>2198</v>
      </c>
      <c r="C1403" s="83"/>
      <c r="D1403" s="294" t="s">
        <v>3426</v>
      </c>
      <c r="E1403" s="254" t="s">
        <v>4949</v>
      </c>
      <c r="F1403" s="294">
        <v>30</v>
      </c>
      <c r="G1403" s="255"/>
    </row>
    <row r="1404" spans="1:7" x14ac:dyDescent="0.25">
      <c r="A1404" s="295" t="s">
        <v>3719</v>
      </c>
      <c r="B1404" s="289" t="s">
        <v>3720</v>
      </c>
      <c r="C1404" s="83"/>
      <c r="D1404" s="294" t="s">
        <v>3029</v>
      </c>
      <c r="E1404" s="254" t="s">
        <v>4494</v>
      </c>
      <c r="F1404" s="294">
        <v>30</v>
      </c>
      <c r="G1404" s="255"/>
    </row>
    <row r="1405" spans="1:7" x14ac:dyDescent="0.25">
      <c r="A1405" s="295" t="s">
        <v>1708</v>
      </c>
      <c r="B1405" s="289" t="s">
        <v>1709</v>
      </c>
      <c r="C1405" s="83"/>
      <c r="D1405" s="294" t="s">
        <v>3919</v>
      </c>
      <c r="E1405" s="254" t="s">
        <v>3920</v>
      </c>
      <c r="F1405" s="294">
        <v>30</v>
      </c>
      <c r="G1405" s="255"/>
    </row>
    <row r="1406" spans="1:7" x14ac:dyDescent="0.25">
      <c r="A1406" s="295" t="s">
        <v>1710</v>
      </c>
      <c r="B1406" s="289" t="s">
        <v>1711</v>
      </c>
      <c r="C1406" s="83"/>
      <c r="D1406" s="294" t="s">
        <v>4167</v>
      </c>
      <c r="E1406" s="254" t="s">
        <v>4168</v>
      </c>
      <c r="F1406" s="294">
        <v>30</v>
      </c>
      <c r="G1406" s="255"/>
    </row>
    <row r="1407" spans="1:7" x14ac:dyDescent="0.25">
      <c r="A1407" s="295" t="s">
        <v>1944</v>
      </c>
      <c r="B1407" s="289" t="s">
        <v>1945</v>
      </c>
      <c r="C1407" s="83"/>
      <c r="D1407" s="294" t="s">
        <v>4873</v>
      </c>
      <c r="E1407" s="254" t="s">
        <v>4874</v>
      </c>
      <c r="F1407" s="294">
        <v>30</v>
      </c>
      <c r="G1407" s="255"/>
    </row>
    <row r="1408" spans="1:7" x14ac:dyDescent="0.25">
      <c r="A1408" s="295" t="s">
        <v>581</v>
      </c>
      <c r="B1408" s="289" t="s">
        <v>582</v>
      </c>
      <c r="C1408" s="83"/>
      <c r="D1408" s="294" t="s">
        <v>1081</v>
      </c>
      <c r="E1408" s="254" t="s">
        <v>1082</v>
      </c>
      <c r="F1408" s="294">
        <v>30</v>
      </c>
      <c r="G1408" s="255"/>
    </row>
    <row r="1409" spans="1:7" x14ac:dyDescent="0.25">
      <c r="A1409" s="295" t="s">
        <v>2450</v>
      </c>
      <c r="B1409" s="289" t="s">
        <v>2451</v>
      </c>
      <c r="C1409" s="83"/>
      <c r="D1409" s="294" t="s">
        <v>4880</v>
      </c>
      <c r="E1409" s="254" t="s">
        <v>4881</v>
      </c>
      <c r="F1409" s="294">
        <v>30</v>
      </c>
      <c r="G1409" s="255"/>
    </row>
    <row r="1410" spans="1:7" x14ac:dyDescent="0.25">
      <c r="A1410" s="295" t="s">
        <v>218</v>
      </c>
      <c r="B1410" s="289" t="s">
        <v>219</v>
      </c>
      <c r="C1410" s="83"/>
      <c r="D1410" s="294" t="s">
        <v>3427</v>
      </c>
      <c r="E1410" s="254" t="s">
        <v>3428</v>
      </c>
      <c r="F1410" s="294">
        <v>30</v>
      </c>
      <c r="G1410" s="255"/>
    </row>
    <row r="1411" spans="1:7" x14ac:dyDescent="0.25">
      <c r="A1411" s="295" t="s">
        <v>103</v>
      </c>
      <c r="B1411" s="289" t="s">
        <v>104</v>
      </c>
      <c r="C1411" s="83"/>
      <c r="D1411" s="294" t="s">
        <v>3492</v>
      </c>
      <c r="E1411" s="254" t="s">
        <v>3493</v>
      </c>
      <c r="F1411" s="294">
        <v>30</v>
      </c>
      <c r="G1411" s="255"/>
    </row>
    <row r="1412" spans="1:7" x14ac:dyDescent="0.25">
      <c r="A1412" s="295" t="s">
        <v>2345</v>
      </c>
      <c r="B1412" s="289" t="s">
        <v>2346</v>
      </c>
      <c r="C1412" s="83"/>
      <c r="D1412" s="294" t="s">
        <v>3921</v>
      </c>
      <c r="E1412" s="254" t="s">
        <v>3922</v>
      </c>
      <c r="F1412" s="294">
        <v>30</v>
      </c>
      <c r="G1412" s="255"/>
    </row>
    <row r="1413" spans="1:7" x14ac:dyDescent="0.25">
      <c r="A1413" s="295">
        <v>95000</v>
      </c>
      <c r="B1413" s="289" t="s">
        <v>4565</v>
      </c>
      <c r="C1413" s="83"/>
      <c r="D1413" s="294" t="s">
        <v>3923</v>
      </c>
      <c r="E1413" s="254" t="s">
        <v>3924</v>
      </c>
      <c r="F1413" s="294">
        <v>30</v>
      </c>
      <c r="G1413" s="255"/>
    </row>
    <row r="1414" spans="1:7" x14ac:dyDescent="0.25">
      <c r="A1414" s="295" t="s">
        <v>4261</v>
      </c>
      <c r="B1414" s="289" t="s">
        <v>4262</v>
      </c>
      <c r="C1414" s="83"/>
      <c r="D1414" s="294" t="s">
        <v>4327</v>
      </c>
      <c r="E1414" s="254" t="s">
        <v>4328</v>
      </c>
      <c r="F1414" s="294">
        <v>30</v>
      </c>
      <c r="G1414" s="255"/>
    </row>
    <row r="1415" spans="1:7" x14ac:dyDescent="0.25">
      <c r="A1415" s="295" t="s">
        <v>1098</v>
      </c>
      <c r="B1415" s="289" t="s">
        <v>1099</v>
      </c>
      <c r="C1415" s="83"/>
      <c r="D1415" s="294" t="s">
        <v>4431</v>
      </c>
      <c r="E1415" s="254" t="s">
        <v>4432</v>
      </c>
      <c r="F1415" s="294">
        <v>40</v>
      </c>
      <c r="G1415" s="255"/>
    </row>
    <row r="1416" spans="1:7" x14ac:dyDescent="0.25">
      <c r="A1416" s="295" t="s">
        <v>2420</v>
      </c>
      <c r="B1416" s="289" t="s">
        <v>2421</v>
      </c>
      <c r="C1416" s="83"/>
      <c r="D1416" s="294" t="s">
        <v>4544</v>
      </c>
      <c r="E1416" s="254" t="s">
        <v>4545</v>
      </c>
      <c r="F1416" s="294">
        <v>30</v>
      </c>
      <c r="G1416" s="255"/>
    </row>
    <row r="1417" spans="1:7" x14ac:dyDescent="0.25">
      <c r="A1417" s="295">
        <v>95150</v>
      </c>
      <c r="B1417" s="289" t="s">
        <v>3838</v>
      </c>
      <c r="C1417" s="83"/>
      <c r="D1417" s="294" t="s">
        <v>5043</v>
      </c>
      <c r="E1417" s="254" t="s">
        <v>5044</v>
      </c>
      <c r="F1417" s="294">
        <v>30</v>
      </c>
      <c r="G1417" s="255"/>
    </row>
    <row r="1418" spans="1:7" x14ac:dyDescent="0.25">
      <c r="A1418" s="295" t="s">
        <v>1664</v>
      </c>
      <c r="B1418" s="289" t="s">
        <v>1665</v>
      </c>
      <c r="C1418" s="83"/>
      <c r="D1418" s="294" t="s">
        <v>5045</v>
      </c>
      <c r="E1418" s="254" t="s">
        <v>5046</v>
      </c>
      <c r="F1418" s="294">
        <v>40</v>
      </c>
      <c r="G1418" s="255"/>
    </row>
    <row r="1419" spans="1:7" x14ac:dyDescent="0.25">
      <c r="A1419" s="295" t="s">
        <v>473</v>
      </c>
      <c r="B1419" s="289" t="s">
        <v>2410</v>
      </c>
      <c r="C1419" s="83"/>
      <c r="D1419" s="294" t="s">
        <v>5072</v>
      </c>
      <c r="E1419" s="254" t="s">
        <v>5073</v>
      </c>
      <c r="F1419" s="294">
        <v>40</v>
      </c>
      <c r="G1419" s="255"/>
    </row>
    <row r="1420" spans="1:7" x14ac:dyDescent="0.25">
      <c r="A1420" s="295" t="s">
        <v>1994</v>
      </c>
      <c r="B1420" s="289" t="s">
        <v>1995</v>
      </c>
      <c r="C1420" s="83"/>
      <c r="D1420" s="294" t="s">
        <v>1062</v>
      </c>
      <c r="E1420" s="254" t="s">
        <v>1063</v>
      </c>
      <c r="F1420" s="294">
        <v>50</v>
      </c>
      <c r="G1420" s="255"/>
    </row>
    <row r="1421" spans="1:7" x14ac:dyDescent="0.25">
      <c r="A1421" s="295" t="s">
        <v>5045</v>
      </c>
      <c r="B1421" s="289" t="s">
        <v>5046</v>
      </c>
      <c r="C1421" s="83"/>
      <c r="D1421" s="294" t="s">
        <v>1064</v>
      </c>
      <c r="E1421" s="254" t="s">
        <v>3494</v>
      </c>
      <c r="F1421" s="294">
        <v>50</v>
      </c>
      <c r="G1421" s="255"/>
    </row>
    <row r="1422" spans="1:7" x14ac:dyDescent="0.25">
      <c r="A1422" s="295">
        <v>50033</v>
      </c>
      <c r="B1422" s="289" t="s">
        <v>3686</v>
      </c>
      <c r="C1422" s="83"/>
      <c r="D1422" s="294" t="s">
        <v>4308</v>
      </c>
      <c r="E1422" s="254" t="s">
        <v>3659</v>
      </c>
      <c r="F1422" s="294">
        <v>30</v>
      </c>
      <c r="G1422" s="255"/>
    </row>
    <row r="1423" spans="1:7" x14ac:dyDescent="0.25">
      <c r="A1423" s="295" t="s">
        <v>2117</v>
      </c>
      <c r="B1423" s="289" t="s">
        <v>2118</v>
      </c>
      <c r="C1423" s="83"/>
      <c r="D1423" s="294" t="s">
        <v>1065</v>
      </c>
      <c r="E1423" s="254" t="s">
        <v>1066</v>
      </c>
      <c r="F1423" s="294">
        <v>30</v>
      </c>
      <c r="G1423" s="255"/>
    </row>
    <row r="1424" spans="1:7" x14ac:dyDescent="0.25">
      <c r="A1424" s="295" t="s">
        <v>2119</v>
      </c>
      <c r="B1424" s="289" t="s">
        <v>2120</v>
      </c>
      <c r="C1424" s="83"/>
      <c r="D1424" s="294" t="s">
        <v>1067</v>
      </c>
      <c r="E1424" s="254" t="s">
        <v>1068</v>
      </c>
      <c r="F1424" s="294">
        <v>30</v>
      </c>
      <c r="G1424" s="255"/>
    </row>
    <row r="1425" spans="1:7" x14ac:dyDescent="0.25">
      <c r="A1425" s="295" t="s">
        <v>2121</v>
      </c>
      <c r="B1425" s="289" t="s">
        <v>2122</v>
      </c>
      <c r="C1425" s="83"/>
      <c r="D1425" s="294" t="s">
        <v>1069</v>
      </c>
      <c r="E1425" s="254" t="s">
        <v>1070</v>
      </c>
      <c r="F1425" s="294">
        <v>30</v>
      </c>
      <c r="G1425" s="255"/>
    </row>
    <row r="1426" spans="1:7" x14ac:dyDescent="0.25">
      <c r="A1426" s="295" t="s">
        <v>3075</v>
      </c>
      <c r="B1426" s="289" t="s">
        <v>4717</v>
      </c>
      <c r="C1426" s="83"/>
      <c r="D1426" s="294" t="s">
        <v>1072</v>
      </c>
      <c r="E1426" s="254" t="s">
        <v>1073</v>
      </c>
      <c r="F1426" s="294">
        <v>30</v>
      </c>
      <c r="G1426" s="255"/>
    </row>
    <row r="1427" spans="1:7" x14ac:dyDescent="0.25">
      <c r="A1427" s="295" t="s">
        <v>4738</v>
      </c>
      <c r="B1427" s="289" t="s">
        <v>4739</v>
      </c>
      <c r="C1427" s="83"/>
      <c r="D1427" s="294" t="s">
        <v>4742</v>
      </c>
      <c r="E1427" s="254" t="s">
        <v>4743</v>
      </c>
      <c r="F1427" s="294">
        <v>30</v>
      </c>
      <c r="G1427" s="255"/>
    </row>
    <row r="1428" spans="1:7" x14ac:dyDescent="0.25">
      <c r="A1428" s="295" t="s">
        <v>4940</v>
      </c>
      <c r="B1428" s="289" t="s">
        <v>4941</v>
      </c>
      <c r="C1428" s="83"/>
      <c r="D1428" s="294" t="s">
        <v>3841</v>
      </c>
      <c r="E1428" s="254" t="s">
        <v>3842</v>
      </c>
      <c r="F1428" s="294">
        <v>30</v>
      </c>
      <c r="G1428" s="255"/>
    </row>
    <row r="1429" spans="1:7" x14ac:dyDescent="0.25">
      <c r="A1429" s="295" t="s">
        <v>239</v>
      </c>
      <c r="B1429" s="289" t="s">
        <v>240</v>
      </c>
      <c r="D1429" s="294" t="s">
        <v>1074</v>
      </c>
      <c r="E1429" s="254" t="s">
        <v>1105</v>
      </c>
      <c r="F1429" s="294">
        <v>10</v>
      </c>
    </row>
    <row r="1430" spans="1:7" x14ac:dyDescent="0.25">
      <c r="A1430" s="295" t="s">
        <v>1686</v>
      </c>
      <c r="B1430" s="289" t="s">
        <v>5032</v>
      </c>
      <c r="D1430" s="294" t="s">
        <v>1106</v>
      </c>
      <c r="E1430" s="254" t="s">
        <v>1107</v>
      </c>
      <c r="F1430" s="294">
        <v>50</v>
      </c>
    </row>
    <row r="1431" spans="1:7" x14ac:dyDescent="0.25">
      <c r="A1431" s="295" t="s">
        <v>5039</v>
      </c>
      <c r="B1431" s="289" t="s">
        <v>5040</v>
      </c>
      <c r="D1431" s="294" t="s">
        <v>1108</v>
      </c>
      <c r="E1431" s="254" t="s">
        <v>3658</v>
      </c>
      <c r="F1431" s="294">
        <v>30</v>
      </c>
    </row>
    <row r="1432" spans="1:7" x14ac:dyDescent="0.25">
      <c r="A1432" s="295" t="s">
        <v>1680</v>
      </c>
      <c r="B1432" s="289" t="s">
        <v>1681</v>
      </c>
      <c r="D1432" s="294" t="s">
        <v>3250</v>
      </c>
      <c r="E1432" s="254" t="s">
        <v>3750</v>
      </c>
      <c r="F1432" s="294">
        <v>30</v>
      </c>
    </row>
    <row r="1433" spans="1:7" x14ac:dyDescent="0.25">
      <c r="A1433" s="295" t="s">
        <v>2473</v>
      </c>
      <c r="B1433" s="289" t="s">
        <v>2474</v>
      </c>
      <c r="D1433" s="294" t="s">
        <v>1109</v>
      </c>
      <c r="E1433" s="254" t="s">
        <v>1110</v>
      </c>
      <c r="F1433" s="294">
        <v>50</v>
      </c>
    </row>
    <row r="1434" spans="1:7" x14ac:dyDescent="0.25">
      <c r="A1434" s="295" t="s">
        <v>4058</v>
      </c>
      <c r="B1434" s="289" t="s">
        <v>1071</v>
      </c>
      <c r="D1434" s="294" t="s">
        <v>1111</v>
      </c>
      <c r="E1434" s="254" t="s">
        <v>1112</v>
      </c>
      <c r="F1434" s="294">
        <v>30</v>
      </c>
    </row>
    <row r="1435" spans="1:7" x14ac:dyDescent="0.25">
      <c r="A1435" s="295" t="s">
        <v>4318</v>
      </c>
      <c r="B1435" s="289" t="s">
        <v>4319</v>
      </c>
      <c r="D1435" s="294" t="s">
        <v>1113</v>
      </c>
      <c r="E1435" s="254" t="s">
        <v>2562</v>
      </c>
      <c r="F1435" s="294">
        <v>30</v>
      </c>
    </row>
    <row r="1436" spans="1:7" x14ac:dyDescent="0.25">
      <c r="A1436" s="295" t="s">
        <v>3896</v>
      </c>
      <c r="B1436" s="289" t="s">
        <v>417</v>
      </c>
      <c r="D1436" s="294" t="s">
        <v>3251</v>
      </c>
      <c r="E1436" s="254" t="s">
        <v>3252</v>
      </c>
      <c r="F1436" s="294">
        <v>30</v>
      </c>
    </row>
    <row r="1437" spans="1:7" x14ac:dyDescent="0.25">
      <c r="A1437" s="295" t="s">
        <v>4405</v>
      </c>
      <c r="B1437" s="289" t="s">
        <v>4406</v>
      </c>
      <c r="D1437" s="294" t="s">
        <v>1114</v>
      </c>
      <c r="E1437" s="254" t="s">
        <v>1115</v>
      </c>
      <c r="F1437" s="294">
        <v>50</v>
      </c>
    </row>
    <row r="1438" spans="1:7" x14ac:dyDescent="0.25">
      <c r="A1438" s="295" t="s">
        <v>4407</v>
      </c>
      <c r="B1438" s="289" t="s">
        <v>4408</v>
      </c>
      <c r="D1438" s="294" t="s">
        <v>4842</v>
      </c>
      <c r="E1438" s="254" t="s">
        <v>4843</v>
      </c>
      <c r="F1438" s="294">
        <v>30</v>
      </c>
    </row>
    <row r="1439" spans="1:7" x14ac:dyDescent="0.25">
      <c r="A1439" s="295" t="s">
        <v>3488</v>
      </c>
      <c r="B1439" s="289" t="s">
        <v>4946</v>
      </c>
      <c r="D1439" s="294" t="s">
        <v>3253</v>
      </c>
      <c r="E1439" s="254" t="s">
        <v>3254</v>
      </c>
      <c r="F1439" s="294">
        <v>30</v>
      </c>
    </row>
    <row r="1440" spans="1:7" x14ac:dyDescent="0.25">
      <c r="A1440" s="295" t="s">
        <v>3746</v>
      </c>
      <c r="B1440" s="289" t="s">
        <v>3747</v>
      </c>
      <c r="D1440" s="294" t="s">
        <v>477</v>
      </c>
      <c r="E1440" s="254" t="s">
        <v>964</v>
      </c>
      <c r="F1440" s="294">
        <v>30</v>
      </c>
    </row>
    <row r="1441" spans="1:6" x14ac:dyDescent="0.25">
      <c r="A1441" s="295" t="s">
        <v>4409</v>
      </c>
      <c r="B1441" s="289" t="s">
        <v>4410</v>
      </c>
      <c r="D1441" s="294" t="s">
        <v>3269</v>
      </c>
      <c r="E1441" s="254" t="s">
        <v>3270</v>
      </c>
      <c r="F1441" s="294">
        <v>30</v>
      </c>
    </row>
    <row r="1442" spans="1:6" x14ac:dyDescent="0.25">
      <c r="A1442" s="295" t="s">
        <v>4411</v>
      </c>
      <c r="B1442" s="289" t="s">
        <v>4412</v>
      </c>
      <c r="D1442" s="294" t="s">
        <v>1116</v>
      </c>
      <c r="E1442" s="254" t="s">
        <v>4258</v>
      </c>
      <c r="F1442" s="294">
        <v>30</v>
      </c>
    </row>
    <row r="1443" spans="1:6" x14ac:dyDescent="0.25">
      <c r="A1443" s="295" t="s">
        <v>2738</v>
      </c>
      <c r="B1443" s="289" t="s">
        <v>2739</v>
      </c>
      <c r="D1443" s="294" t="s">
        <v>1117</v>
      </c>
      <c r="E1443" s="254" t="s">
        <v>1118</v>
      </c>
      <c r="F1443" s="294">
        <v>30</v>
      </c>
    </row>
    <row r="1444" spans="1:6" x14ac:dyDescent="0.25">
      <c r="A1444" s="295">
        <v>95030</v>
      </c>
      <c r="B1444" s="289" t="s">
        <v>1941</v>
      </c>
      <c r="D1444" s="294" t="s">
        <v>4058</v>
      </c>
      <c r="E1444" s="254" t="s">
        <v>1071</v>
      </c>
      <c r="F1444" s="294">
        <v>30</v>
      </c>
    </row>
    <row r="1445" spans="1:6" x14ac:dyDescent="0.25">
      <c r="A1445" s="295">
        <v>35040</v>
      </c>
      <c r="B1445" s="289" t="s">
        <v>4562</v>
      </c>
      <c r="D1445" s="294" t="s">
        <v>4705</v>
      </c>
      <c r="E1445" s="254" t="s">
        <v>4706</v>
      </c>
      <c r="F1445" s="294">
        <v>30</v>
      </c>
    </row>
    <row r="1446" spans="1:6" x14ac:dyDescent="0.25">
      <c r="A1446" s="295" t="s">
        <v>1283</v>
      </c>
      <c r="B1446" s="289" t="s">
        <v>2277</v>
      </c>
      <c r="D1446" s="294" t="s">
        <v>4967</v>
      </c>
      <c r="E1446" s="254" t="s">
        <v>4968</v>
      </c>
      <c r="F1446" s="294">
        <v>30</v>
      </c>
    </row>
    <row r="1447" spans="1:6" x14ac:dyDescent="0.25">
      <c r="A1447" s="295" t="s">
        <v>1287</v>
      </c>
      <c r="B1447" s="289" t="s">
        <v>1288</v>
      </c>
      <c r="D1447" s="294" t="s">
        <v>1119</v>
      </c>
      <c r="E1447" s="254" t="s">
        <v>1120</v>
      </c>
      <c r="F1447" s="294">
        <v>50</v>
      </c>
    </row>
    <row r="1448" spans="1:6" x14ac:dyDescent="0.25">
      <c r="A1448" s="295">
        <v>35042</v>
      </c>
      <c r="B1448" s="289" t="s">
        <v>4507</v>
      </c>
      <c r="D1448" s="294" t="s">
        <v>1121</v>
      </c>
      <c r="E1448" s="254" t="s">
        <v>1122</v>
      </c>
      <c r="F1448" s="294">
        <v>40</v>
      </c>
    </row>
    <row r="1449" spans="1:6" x14ac:dyDescent="0.25">
      <c r="A1449" s="295">
        <v>35041</v>
      </c>
      <c r="B1449" s="289" t="s">
        <v>4043</v>
      </c>
      <c r="D1449" s="294" t="s">
        <v>1123</v>
      </c>
      <c r="E1449" s="254" t="s">
        <v>1124</v>
      </c>
      <c r="F1449" s="294">
        <v>30</v>
      </c>
    </row>
    <row r="1450" spans="1:6" x14ac:dyDescent="0.25">
      <c r="A1450" s="295" t="s">
        <v>1282</v>
      </c>
      <c r="B1450" s="289" t="s">
        <v>2276</v>
      </c>
      <c r="D1450" s="294" t="s">
        <v>1125</v>
      </c>
      <c r="E1450" s="254" t="s">
        <v>1126</v>
      </c>
      <c r="F1450" s="294">
        <v>30</v>
      </c>
    </row>
    <row r="1451" spans="1:6" x14ac:dyDescent="0.25">
      <c r="A1451" s="295" t="s">
        <v>1265</v>
      </c>
      <c r="B1451" s="289" t="s">
        <v>2273</v>
      </c>
      <c r="D1451" s="294" t="s">
        <v>1127</v>
      </c>
      <c r="E1451" s="254" t="s">
        <v>1128</v>
      </c>
      <c r="F1451" s="294">
        <v>30</v>
      </c>
    </row>
    <row r="1452" spans="1:6" x14ac:dyDescent="0.25">
      <c r="A1452" s="295" t="s">
        <v>1284</v>
      </c>
      <c r="B1452" s="289" t="s">
        <v>3705</v>
      </c>
      <c r="D1452" s="294" t="s">
        <v>1129</v>
      </c>
      <c r="E1452" s="254" t="s">
        <v>2283</v>
      </c>
      <c r="F1452" s="294">
        <v>30</v>
      </c>
    </row>
    <row r="1453" spans="1:6" x14ac:dyDescent="0.25">
      <c r="A1453" s="295" t="s">
        <v>4987</v>
      </c>
      <c r="B1453" s="289" t="s">
        <v>4988</v>
      </c>
      <c r="D1453" s="294" t="s">
        <v>1130</v>
      </c>
      <c r="E1453" s="254" t="s">
        <v>1131</v>
      </c>
      <c r="F1453" s="294">
        <v>30</v>
      </c>
    </row>
    <row r="1454" spans="1:6" x14ac:dyDescent="0.25">
      <c r="A1454" s="295" t="s">
        <v>2566</v>
      </c>
      <c r="B1454" s="289" t="s">
        <v>1289</v>
      </c>
      <c r="D1454" s="294" t="s">
        <v>421</v>
      </c>
      <c r="E1454" s="254" t="s">
        <v>422</v>
      </c>
      <c r="F1454" s="294">
        <v>10</v>
      </c>
    </row>
    <row r="1455" spans="1:6" x14ac:dyDescent="0.25">
      <c r="A1455" s="295" t="s">
        <v>1273</v>
      </c>
      <c r="B1455" s="289" t="s">
        <v>2275</v>
      </c>
      <c r="D1455" s="294" t="s">
        <v>423</v>
      </c>
      <c r="E1455" s="254" t="s">
        <v>5126</v>
      </c>
      <c r="F1455" s="294">
        <v>10</v>
      </c>
    </row>
    <row r="1456" spans="1:6" x14ac:dyDescent="0.25">
      <c r="A1456" s="295" t="s">
        <v>2567</v>
      </c>
      <c r="B1456" s="289" t="s">
        <v>2568</v>
      </c>
      <c r="D1456" s="294" t="s">
        <v>1132</v>
      </c>
      <c r="E1456" s="254" t="s">
        <v>1133</v>
      </c>
      <c r="F1456" s="294">
        <v>30</v>
      </c>
    </row>
    <row r="1457" spans="1:6" x14ac:dyDescent="0.25">
      <c r="A1457" s="295" t="s">
        <v>1290</v>
      </c>
      <c r="B1457" s="289" t="s">
        <v>2563</v>
      </c>
      <c r="D1457" s="294" t="s">
        <v>1134</v>
      </c>
      <c r="E1457" s="254" t="s">
        <v>1135</v>
      </c>
      <c r="F1457" s="294">
        <v>30</v>
      </c>
    </row>
    <row r="1458" spans="1:6" x14ac:dyDescent="0.25">
      <c r="A1458" s="295" t="s">
        <v>2288</v>
      </c>
      <c r="B1458" s="289" t="s">
        <v>2271</v>
      </c>
      <c r="D1458" s="294" t="s">
        <v>1136</v>
      </c>
      <c r="E1458" s="254" t="s">
        <v>1842</v>
      </c>
      <c r="F1458" s="294">
        <v>70</v>
      </c>
    </row>
    <row r="1459" spans="1:6" x14ac:dyDescent="0.25">
      <c r="A1459" s="295" t="s">
        <v>2284</v>
      </c>
      <c r="B1459" s="289" t="s">
        <v>2270</v>
      </c>
      <c r="D1459" s="294" t="s">
        <v>1674</v>
      </c>
      <c r="E1459" s="254" t="s">
        <v>1936</v>
      </c>
      <c r="F1459" s="294">
        <v>30</v>
      </c>
    </row>
    <row r="1460" spans="1:6" x14ac:dyDescent="0.25">
      <c r="A1460" s="295" t="s">
        <v>402</v>
      </c>
      <c r="B1460" s="289" t="s">
        <v>2269</v>
      </c>
      <c r="D1460" s="294" t="s">
        <v>1675</v>
      </c>
      <c r="E1460" s="254" t="s">
        <v>1935</v>
      </c>
      <c r="F1460" s="294">
        <v>30</v>
      </c>
    </row>
    <row r="1461" spans="1:6" x14ac:dyDescent="0.25">
      <c r="A1461" s="295" t="s">
        <v>1285</v>
      </c>
      <c r="B1461" s="289" t="s">
        <v>1286</v>
      </c>
      <c r="D1461" s="294" t="s">
        <v>3845</v>
      </c>
      <c r="E1461" s="254" t="s">
        <v>5127</v>
      </c>
      <c r="F1461" s="294">
        <v>30</v>
      </c>
    </row>
    <row r="1462" spans="1:6" x14ac:dyDescent="0.25">
      <c r="A1462" s="295" t="s">
        <v>3859</v>
      </c>
      <c r="B1462" s="289" t="s">
        <v>2272</v>
      </c>
      <c r="D1462" s="294" t="s">
        <v>4744</v>
      </c>
      <c r="E1462" s="254" t="s">
        <v>4745</v>
      </c>
      <c r="F1462" s="294">
        <v>10</v>
      </c>
    </row>
    <row r="1463" spans="1:6" x14ac:dyDescent="0.25">
      <c r="A1463" s="295" t="s">
        <v>1266</v>
      </c>
      <c r="B1463" s="289" t="s">
        <v>2274</v>
      </c>
      <c r="D1463" s="294" t="s">
        <v>1676</v>
      </c>
      <c r="E1463" s="254" t="s">
        <v>4205</v>
      </c>
      <c r="F1463" s="294">
        <v>70</v>
      </c>
    </row>
    <row r="1464" spans="1:6" x14ac:dyDescent="0.25">
      <c r="A1464" s="295" t="s">
        <v>5008</v>
      </c>
      <c r="B1464" s="289" t="s">
        <v>5009</v>
      </c>
      <c r="D1464" s="294" t="s">
        <v>1677</v>
      </c>
      <c r="E1464" s="254" t="s">
        <v>1678</v>
      </c>
      <c r="F1464" s="294">
        <v>70</v>
      </c>
    </row>
    <row r="1465" spans="1:6" x14ac:dyDescent="0.25">
      <c r="A1465" s="295" t="s">
        <v>5023</v>
      </c>
      <c r="B1465" s="289" t="s">
        <v>5024</v>
      </c>
      <c r="D1465" s="294" t="s">
        <v>1679</v>
      </c>
      <c r="E1465" s="254" t="s">
        <v>1937</v>
      </c>
      <c r="F1465" s="294">
        <v>70</v>
      </c>
    </row>
    <row r="1466" spans="1:6" x14ac:dyDescent="0.25">
      <c r="A1466" s="295" t="s">
        <v>3885</v>
      </c>
      <c r="B1466" s="289" t="s">
        <v>3886</v>
      </c>
      <c r="D1466" s="294" t="s">
        <v>3858</v>
      </c>
      <c r="E1466" s="254" t="s">
        <v>5128</v>
      </c>
      <c r="F1466" s="294">
        <v>30</v>
      </c>
    </row>
    <row r="1467" spans="1:6" x14ac:dyDescent="0.25">
      <c r="A1467" s="295">
        <v>61020</v>
      </c>
      <c r="B1467" s="289" t="s">
        <v>1933</v>
      </c>
      <c r="D1467" s="294" t="s">
        <v>1680</v>
      </c>
      <c r="E1467" s="254" t="s">
        <v>1681</v>
      </c>
      <c r="F1467" s="294">
        <v>70</v>
      </c>
    </row>
    <row r="1468" spans="1:6" x14ac:dyDescent="0.25">
      <c r="A1468" s="295" t="s">
        <v>1074</v>
      </c>
      <c r="B1468" s="289" t="s">
        <v>1105</v>
      </c>
      <c r="D1468" s="294" t="s">
        <v>1683</v>
      </c>
      <c r="E1468" s="254" t="s">
        <v>1684</v>
      </c>
      <c r="F1468" s="294">
        <v>60</v>
      </c>
    </row>
    <row r="1469" spans="1:6" x14ac:dyDescent="0.25">
      <c r="A1469" s="295" t="s">
        <v>1041</v>
      </c>
      <c r="B1469" s="289" t="s">
        <v>3873</v>
      </c>
      <c r="D1469" s="294" t="s">
        <v>1685</v>
      </c>
      <c r="E1469" s="254" t="s">
        <v>4309</v>
      </c>
      <c r="F1469" s="294">
        <v>70</v>
      </c>
    </row>
    <row r="1470" spans="1:6" x14ac:dyDescent="0.25">
      <c r="A1470" s="295" t="s">
        <v>3070</v>
      </c>
      <c r="B1470" s="289" t="s">
        <v>3071</v>
      </c>
      <c r="D1470" s="294" t="s">
        <v>4722</v>
      </c>
      <c r="E1470" s="254" t="s">
        <v>4723</v>
      </c>
      <c r="F1470" s="294">
        <v>30</v>
      </c>
    </row>
    <row r="1471" spans="1:6" x14ac:dyDescent="0.25">
      <c r="A1471" s="295" t="s">
        <v>1662</v>
      </c>
      <c r="B1471" s="289" t="s">
        <v>1663</v>
      </c>
      <c r="D1471" s="294" t="s">
        <v>3255</v>
      </c>
      <c r="E1471" s="254" t="s">
        <v>3256</v>
      </c>
      <c r="F1471" s="294">
        <v>30</v>
      </c>
    </row>
    <row r="1472" spans="1:6" x14ac:dyDescent="0.25">
      <c r="A1472" s="295" t="s">
        <v>2392</v>
      </c>
      <c r="B1472" s="289" t="s">
        <v>2393</v>
      </c>
      <c r="D1472" s="294" t="s">
        <v>4644</v>
      </c>
      <c r="E1472" s="254" t="s">
        <v>4645</v>
      </c>
      <c r="F1472" s="294">
        <v>30</v>
      </c>
    </row>
    <row r="1473" spans="1:6" x14ac:dyDescent="0.25">
      <c r="A1473" s="295" t="s">
        <v>2394</v>
      </c>
      <c r="B1473" s="289" t="s">
        <v>2395</v>
      </c>
      <c r="D1473" s="294" t="s">
        <v>5030</v>
      </c>
      <c r="E1473" s="254" t="s">
        <v>5031</v>
      </c>
      <c r="F1473" s="294">
        <v>70</v>
      </c>
    </row>
    <row r="1474" spans="1:6" x14ac:dyDescent="0.25">
      <c r="A1474" s="295" t="s">
        <v>2396</v>
      </c>
      <c r="B1474" s="289" t="s">
        <v>2397</v>
      </c>
      <c r="D1474" s="294" t="s">
        <v>1686</v>
      </c>
      <c r="E1474" s="254" t="s">
        <v>5032</v>
      </c>
      <c r="F1474" s="294">
        <v>70</v>
      </c>
    </row>
    <row r="1475" spans="1:6" x14ac:dyDescent="0.25">
      <c r="A1475" s="295" t="s">
        <v>4658</v>
      </c>
      <c r="B1475" s="289" t="s">
        <v>4659</v>
      </c>
      <c r="D1475" s="294" t="s">
        <v>4882</v>
      </c>
      <c r="E1475" s="254" t="s">
        <v>4883</v>
      </c>
      <c r="F1475" s="294">
        <v>70</v>
      </c>
    </row>
    <row r="1476" spans="1:6" x14ac:dyDescent="0.25">
      <c r="A1476" s="295" t="s">
        <v>2386</v>
      </c>
      <c r="B1476" s="289" t="s">
        <v>2387</v>
      </c>
      <c r="D1476" s="294" t="s">
        <v>4950</v>
      </c>
      <c r="E1476" s="254" t="s">
        <v>4951</v>
      </c>
      <c r="F1476" s="294">
        <v>30</v>
      </c>
    </row>
    <row r="1477" spans="1:6" x14ac:dyDescent="0.25">
      <c r="A1477" s="295" t="s">
        <v>2388</v>
      </c>
      <c r="B1477" s="289" t="s">
        <v>2389</v>
      </c>
      <c r="D1477" s="294" t="s">
        <v>4969</v>
      </c>
      <c r="E1477" s="254" t="s">
        <v>4970</v>
      </c>
      <c r="F1477" s="294">
        <v>30</v>
      </c>
    </row>
    <row r="1478" spans="1:6" x14ac:dyDescent="0.25">
      <c r="A1478" s="295" t="s">
        <v>2390</v>
      </c>
      <c r="B1478" s="289" t="s">
        <v>2391</v>
      </c>
      <c r="D1478" s="294" t="s">
        <v>1687</v>
      </c>
      <c r="E1478" s="254" t="s">
        <v>1688</v>
      </c>
      <c r="F1478" s="294">
        <v>70</v>
      </c>
    </row>
    <row r="1479" spans="1:6" x14ac:dyDescent="0.25">
      <c r="A1479" s="295" t="s">
        <v>1706</v>
      </c>
      <c r="B1479" s="289" t="s">
        <v>1707</v>
      </c>
      <c r="D1479" s="294" t="s">
        <v>4884</v>
      </c>
      <c r="E1479" s="254" t="s">
        <v>4885</v>
      </c>
      <c r="F1479" s="294">
        <v>70</v>
      </c>
    </row>
    <row r="1480" spans="1:6" x14ac:dyDescent="0.25">
      <c r="A1480" s="295" t="s">
        <v>4413</v>
      </c>
      <c r="B1480" s="289" t="s">
        <v>4414</v>
      </c>
      <c r="D1480" s="294" t="s">
        <v>5033</v>
      </c>
      <c r="E1480" s="254" t="s">
        <v>5034</v>
      </c>
      <c r="F1480" s="294">
        <v>70</v>
      </c>
    </row>
    <row r="1481" spans="1:6" x14ac:dyDescent="0.25">
      <c r="A1481" s="295" t="s">
        <v>4415</v>
      </c>
      <c r="B1481" s="289" t="s">
        <v>4416</v>
      </c>
      <c r="D1481" s="294" t="s">
        <v>5035</v>
      </c>
      <c r="E1481" s="254" t="s">
        <v>5036</v>
      </c>
      <c r="F1481" s="294">
        <v>70</v>
      </c>
    </row>
    <row r="1482" spans="1:6" x14ac:dyDescent="0.25">
      <c r="A1482" s="295" t="s">
        <v>4862</v>
      </c>
      <c r="B1482" s="289" t="s">
        <v>4863</v>
      </c>
      <c r="D1482" s="294" t="s">
        <v>5037</v>
      </c>
      <c r="E1482" s="254" t="s">
        <v>5038</v>
      </c>
      <c r="F1482" s="294">
        <v>70</v>
      </c>
    </row>
    <row r="1483" spans="1:6" x14ac:dyDescent="0.25">
      <c r="A1483" s="295" t="s">
        <v>5015</v>
      </c>
      <c r="B1483" s="289" t="s">
        <v>5016</v>
      </c>
      <c r="D1483" s="294" t="s">
        <v>5039</v>
      </c>
      <c r="E1483" s="254" t="s">
        <v>5040</v>
      </c>
      <c r="F1483" s="294">
        <v>70</v>
      </c>
    </row>
    <row r="1484" spans="1:6" x14ac:dyDescent="0.25">
      <c r="A1484" s="295">
        <v>31000</v>
      </c>
      <c r="B1484" s="289" t="s">
        <v>1320</v>
      </c>
      <c r="D1484" s="294" t="s">
        <v>1689</v>
      </c>
      <c r="E1484" s="254" t="s">
        <v>1690</v>
      </c>
      <c r="F1484" s="294">
        <v>40</v>
      </c>
    </row>
    <row r="1485" spans="1:6" x14ac:dyDescent="0.25">
      <c r="A1485" s="295">
        <v>31400</v>
      </c>
      <c r="B1485" s="289" t="s">
        <v>3682</v>
      </c>
      <c r="D1485" s="294" t="s">
        <v>1691</v>
      </c>
      <c r="E1485" s="254" t="s">
        <v>1692</v>
      </c>
      <c r="F1485" s="294">
        <v>60</v>
      </c>
    </row>
    <row r="1486" spans="1:6" x14ac:dyDescent="0.25">
      <c r="A1486" s="295" t="s">
        <v>450</v>
      </c>
      <c r="B1486" s="289" t="s">
        <v>3623</v>
      </c>
      <c r="D1486" s="294" t="s">
        <v>1693</v>
      </c>
      <c r="E1486" s="254" t="s">
        <v>1694</v>
      </c>
      <c r="F1486" s="294">
        <v>60</v>
      </c>
    </row>
    <row r="1487" spans="1:6" x14ac:dyDescent="0.25">
      <c r="A1487" s="295" t="s">
        <v>1524</v>
      </c>
      <c r="B1487" s="289" t="s">
        <v>3419</v>
      </c>
      <c r="D1487" s="294" t="s">
        <v>1695</v>
      </c>
      <c r="E1487" s="254" t="s">
        <v>1696</v>
      </c>
      <c r="F1487" s="294">
        <v>40</v>
      </c>
    </row>
    <row r="1488" spans="1:6" x14ac:dyDescent="0.25">
      <c r="A1488" s="295" t="s">
        <v>1712</v>
      </c>
      <c r="B1488" s="289" t="s">
        <v>1713</v>
      </c>
      <c r="D1488" s="294" t="s">
        <v>1697</v>
      </c>
      <c r="E1488" s="254" t="s">
        <v>1698</v>
      </c>
      <c r="F1488" s="294">
        <v>30</v>
      </c>
    </row>
    <row r="1489" spans="1:6" x14ac:dyDescent="0.25">
      <c r="A1489" s="295" t="s">
        <v>4263</v>
      </c>
      <c r="B1489" s="289" t="s">
        <v>4264</v>
      </c>
      <c r="D1489" s="294" t="s">
        <v>4079</v>
      </c>
      <c r="E1489" s="254" t="s">
        <v>4080</v>
      </c>
      <c r="F1489" s="294">
        <v>60</v>
      </c>
    </row>
    <row r="1490" spans="1:6" x14ac:dyDescent="0.25">
      <c r="A1490" s="295" t="s">
        <v>2459</v>
      </c>
      <c r="B1490" s="289" t="s">
        <v>2460</v>
      </c>
      <c r="D1490" s="294" t="s">
        <v>1699</v>
      </c>
      <c r="E1490" s="254" t="s">
        <v>1700</v>
      </c>
      <c r="F1490" s="294">
        <v>30</v>
      </c>
    </row>
    <row r="1491" spans="1:6" x14ac:dyDescent="0.25">
      <c r="A1491" s="295">
        <v>42080</v>
      </c>
      <c r="B1491" s="289" t="s">
        <v>1924</v>
      </c>
      <c r="D1491" s="294" t="s">
        <v>1701</v>
      </c>
      <c r="E1491" s="254" t="s">
        <v>1702</v>
      </c>
      <c r="F1491" s="294">
        <v>30</v>
      </c>
    </row>
    <row r="1492" spans="1:6" x14ac:dyDescent="0.25">
      <c r="A1492" s="295" t="s">
        <v>552</v>
      </c>
      <c r="B1492" s="289" t="s">
        <v>553</v>
      </c>
      <c r="D1492" s="294" t="s">
        <v>1703</v>
      </c>
      <c r="E1492" s="254" t="s">
        <v>1704</v>
      </c>
      <c r="F1492" s="294">
        <v>40</v>
      </c>
    </row>
    <row r="1493" spans="1:6" x14ac:dyDescent="0.25">
      <c r="A1493" s="295" t="s">
        <v>2033</v>
      </c>
      <c r="B1493" s="289" t="s">
        <v>4176</v>
      </c>
      <c r="D1493" s="294" t="s">
        <v>4081</v>
      </c>
      <c r="E1493" s="254" t="s">
        <v>4082</v>
      </c>
      <c r="F1493" s="294">
        <v>60</v>
      </c>
    </row>
    <row r="1494" spans="1:6" x14ac:dyDescent="0.25">
      <c r="A1494" s="295" t="s">
        <v>1953</v>
      </c>
      <c r="B1494" s="289" t="s">
        <v>1943</v>
      </c>
      <c r="D1494" s="294" t="s">
        <v>1705</v>
      </c>
      <c r="E1494" s="254" t="s">
        <v>4245</v>
      </c>
      <c r="F1494" s="294">
        <v>40</v>
      </c>
    </row>
    <row r="1495" spans="1:6" x14ac:dyDescent="0.25">
      <c r="A1495" s="295" t="s">
        <v>3695</v>
      </c>
      <c r="B1495" s="289" t="s">
        <v>3585</v>
      </c>
      <c r="D1495" s="294" t="s">
        <v>4093</v>
      </c>
      <c r="E1495" s="254" t="s">
        <v>4094</v>
      </c>
      <c r="F1495" s="294">
        <v>40</v>
      </c>
    </row>
    <row r="1496" spans="1:6" x14ac:dyDescent="0.25">
      <c r="A1496" s="295" t="s">
        <v>4378</v>
      </c>
      <c r="B1496" s="289" t="s">
        <v>4379</v>
      </c>
      <c r="D1496" s="294" t="s">
        <v>3660</v>
      </c>
      <c r="E1496" s="254" t="s">
        <v>3661</v>
      </c>
      <c r="F1496" s="294">
        <v>30</v>
      </c>
    </row>
    <row r="1497" spans="1:6" x14ac:dyDescent="0.25">
      <c r="A1497" s="295" t="s">
        <v>4383</v>
      </c>
      <c r="B1497" s="289" t="s">
        <v>4384</v>
      </c>
      <c r="D1497" s="294" t="s">
        <v>3662</v>
      </c>
      <c r="E1497" s="254" t="s">
        <v>3663</v>
      </c>
      <c r="F1497" s="294">
        <v>30</v>
      </c>
    </row>
    <row r="1498" spans="1:6" x14ac:dyDescent="0.25">
      <c r="A1498" s="295" t="s">
        <v>4216</v>
      </c>
      <c r="B1498" s="289" t="s">
        <v>4217</v>
      </c>
      <c r="D1498" s="294" t="s">
        <v>3007</v>
      </c>
      <c r="E1498" s="254" t="s">
        <v>3008</v>
      </c>
      <c r="F1498" s="294">
        <v>20</v>
      </c>
    </row>
    <row r="1499" spans="1:6" x14ac:dyDescent="0.25">
      <c r="A1499" s="295" t="s">
        <v>4656</v>
      </c>
      <c r="B1499" s="289" t="s">
        <v>4657</v>
      </c>
      <c r="D1499" s="294" t="s">
        <v>3009</v>
      </c>
      <c r="E1499" s="254" t="s">
        <v>3010</v>
      </c>
      <c r="F1499" s="294">
        <v>30</v>
      </c>
    </row>
    <row r="1500" spans="1:6" x14ac:dyDescent="0.25">
      <c r="A1500" s="295" t="s">
        <v>4742</v>
      </c>
      <c r="B1500" s="289" t="s">
        <v>4743</v>
      </c>
      <c r="D1500" s="294" t="s">
        <v>3011</v>
      </c>
      <c r="E1500" s="254" t="s">
        <v>3012</v>
      </c>
      <c r="F1500" s="294">
        <v>20</v>
      </c>
    </row>
    <row r="1501" spans="1:6" x14ac:dyDescent="0.25">
      <c r="A1501" s="295" t="s">
        <v>4765</v>
      </c>
      <c r="B1501" s="289" t="s">
        <v>4766</v>
      </c>
      <c r="D1501" s="294" t="s">
        <v>103</v>
      </c>
      <c r="E1501" s="254" t="s">
        <v>104</v>
      </c>
      <c r="F1501" s="294">
        <v>30</v>
      </c>
    </row>
    <row r="1502" spans="1:6" x14ac:dyDescent="0.25">
      <c r="A1502" s="295">
        <v>60010</v>
      </c>
      <c r="B1502" s="289" t="s">
        <v>1930</v>
      </c>
      <c r="D1502" s="294" t="s">
        <v>3013</v>
      </c>
      <c r="E1502" s="254" t="s">
        <v>3014</v>
      </c>
      <c r="F1502" s="294">
        <v>20</v>
      </c>
    </row>
    <row r="1503" spans="1:6" x14ac:dyDescent="0.25">
      <c r="A1503" s="295" t="s">
        <v>477</v>
      </c>
      <c r="B1503" s="289" t="s">
        <v>964</v>
      </c>
      <c r="D1503" s="294" t="s">
        <v>3015</v>
      </c>
      <c r="E1503" s="254" t="s">
        <v>3016</v>
      </c>
      <c r="F1503" s="294">
        <v>30</v>
      </c>
    </row>
    <row r="1504" spans="1:6" x14ac:dyDescent="0.25">
      <c r="A1504" s="295" t="s">
        <v>4239</v>
      </c>
      <c r="B1504" s="289" t="s">
        <v>4240</v>
      </c>
      <c r="D1504" s="294" t="s">
        <v>1706</v>
      </c>
      <c r="E1504" s="254" t="s">
        <v>1707</v>
      </c>
      <c r="F1504" s="294">
        <v>90</v>
      </c>
    </row>
    <row r="1505" spans="1:6" x14ac:dyDescent="0.25">
      <c r="A1505" s="295" t="s">
        <v>548</v>
      </c>
      <c r="B1505" s="289" t="s">
        <v>549</v>
      </c>
      <c r="D1505" s="294" t="s">
        <v>1863</v>
      </c>
      <c r="E1505" s="254" t="s">
        <v>1864</v>
      </c>
      <c r="F1505" s="294">
        <v>90</v>
      </c>
    </row>
    <row r="1506" spans="1:6" x14ac:dyDescent="0.25">
      <c r="A1506" s="295" t="s">
        <v>4172</v>
      </c>
      <c r="B1506" s="289" t="s">
        <v>4173</v>
      </c>
      <c r="D1506" s="294" t="s">
        <v>1708</v>
      </c>
      <c r="E1506" s="254" t="s">
        <v>1709</v>
      </c>
      <c r="F1506" s="294">
        <v>90</v>
      </c>
    </row>
    <row r="1507" spans="1:6" x14ac:dyDescent="0.25">
      <c r="A1507" s="295">
        <v>95130</v>
      </c>
      <c r="B1507" s="289" t="s">
        <v>3121</v>
      </c>
      <c r="D1507" s="294" t="s">
        <v>1710</v>
      </c>
      <c r="E1507" s="254" t="s">
        <v>1711</v>
      </c>
      <c r="F1507" s="294">
        <v>90</v>
      </c>
    </row>
  </sheetData>
  <sheetProtection sheet="1" objects="1" scenarios="1"/>
  <phoneticPr fontId="4" type="noConversion"/>
  <pageMargins left="0.75" right="0.75" top="1" bottom="1" header="0.5" footer="0.5"/>
  <pageSetup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1534"/>
  <sheetViews>
    <sheetView workbookViewId="0">
      <pane ySplit="4" topLeftCell="A5" activePane="bottomLeft" state="frozen"/>
      <selection pane="bottomLeft" activeCell="A5" sqref="A5"/>
    </sheetView>
  </sheetViews>
  <sheetFormatPr defaultRowHeight="13.2" x14ac:dyDescent="0.25"/>
  <cols>
    <col min="1" max="1" width="9.88671875" customWidth="1"/>
    <col min="2" max="2" width="29" bestFit="1" customWidth="1"/>
    <col min="3" max="3" width="10.33203125" style="112" bestFit="1" customWidth="1"/>
    <col min="4" max="4" width="7.88671875" style="112" bestFit="1" customWidth="1"/>
    <col min="5" max="5" width="39.5546875" style="123" bestFit="1" customWidth="1"/>
    <col min="7" max="7" width="30.88671875" bestFit="1" customWidth="1"/>
  </cols>
  <sheetData>
    <row r="1" spans="1:9" x14ac:dyDescent="0.25">
      <c r="A1" s="83" t="s">
        <v>110</v>
      </c>
    </row>
    <row r="2" spans="1:9" x14ac:dyDescent="0.25">
      <c r="A2" s="83"/>
    </row>
    <row r="3" spans="1:9" x14ac:dyDescent="0.25">
      <c r="A3" s="52" t="s">
        <v>848</v>
      </c>
      <c r="B3" s="83"/>
      <c r="C3" s="52" t="s">
        <v>851</v>
      </c>
      <c r="D3" s="52" t="s">
        <v>1345</v>
      </c>
      <c r="F3" s="101"/>
    </row>
    <row r="4" spans="1:9" x14ac:dyDescent="0.25">
      <c r="A4" s="115" t="s">
        <v>849</v>
      </c>
      <c r="B4" s="83" t="s">
        <v>850</v>
      </c>
      <c r="C4" s="52" t="s">
        <v>852</v>
      </c>
      <c r="D4" s="52" t="s">
        <v>853</v>
      </c>
      <c r="E4" s="264" t="s">
        <v>4355</v>
      </c>
    </row>
    <row r="5" spans="1:9" x14ac:dyDescent="0.25">
      <c r="A5" s="101">
        <v>601210</v>
      </c>
      <c r="B5" s="100" t="s">
        <v>2629</v>
      </c>
      <c r="C5" s="113" t="s">
        <v>193</v>
      </c>
      <c r="D5" s="117">
        <v>61</v>
      </c>
      <c r="E5" s="123" t="s">
        <v>1617</v>
      </c>
      <c r="F5" s="101"/>
      <c r="G5" s="100"/>
      <c r="H5" s="100"/>
      <c r="I5" s="100"/>
    </row>
    <row r="6" spans="1:9" ht="26.4" x14ac:dyDescent="0.25">
      <c r="A6" s="101">
        <v>601215</v>
      </c>
      <c r="B6" s="100" t="s">
        <v>2630</v>
      </c>
      <c r="C6" s="113" t="s">
        <v>193</v>
      </c>
      <c r="D6" s="117">
        <v>61</v>
      </c>
      <c r="E6" s="123" t="s">
        <v>1618</v>
      </c>
      <c r="F6" s="101"/>
      <c r="G6" s="100"/>
      <c r="H6" s="100"/>
      <c r="I6" s="100"/>
    </row>
    <row r="7" spans="1:9" hidden="1" x14ac:dyDescent="0.25">
      <c r="A7" s="101">
        <v>601220</v>
      </c>
      <c r="B7" s="100" t="s">
        <v>2631</v>
      </c>
      <c r="C7" s="113" t="s">
        <v>193</v>
      </c>
      <c r="D7" s="117">
        <v>61</v>
      </c>
      <c r="E7" s="124" t="s">
        <v>884</v>
      </c>
      <c r="F7" s="101"/>
      <c r="G7" s="100"/>
      <c r="H7" s="100"/>
      <c r="I7" s="100"/>
    </row>
    <row r="8" spans="1:9" x14ac:dyDescent="0.25">
      <c r="A8" s="101">
        <v>601310</v>
      </c>
      <c r="B8" s="100" t="s">
        <v>2632</v>
      </c>
      <c r="C8" s="113" t="s">
        <v>193</v>
      </c>
      <c r="D8" s="117">
        <v>61</v>
      </c>
      <c r="E8" s="123" t="s">
        <v>1619</v>
      </c>
      <c r="F8" s="101"/>
      <c r="G8" s="100"/>
      <c r="H8" s="100"/>
      <c r="I8" s="100"/>
    </row>
    <row r="9" spans="1:9" x14ac:dyDescent="0.25">
      <c r="A9" s="101">
        <v>601315</v>
      </c>
      <c r="B9" s="100" t="s">
        <v>2633</v>
      </c>
      <c r="C9" s="113" t="s">
        <v>193</v>
      </c>
      <c r="D9" s="117">
        <v>61</v>
      </c>
      <c r="F9" s="101"/>
      <c r="G9" s="100"/>
      <c r="H9" s="100"/>
      <c r="I9" s="100"/>
    </row>
    <row r="10" spans="1:9" hidden="1" x14ac:dyDescent="0.25">
      <c r="A10" s="101">
        <v>601320</v>
      </c>
      <c r="B10" s="100" t="s">
        <v>2634</v>
      </c>
      <c r="C10" s="113" t="s">
        <v>193</v>
      </c>
      <c r="D10" s="117">
        <v>61</v>
      </c>
      <c r="E10" s="124" t="s">
        <v>884</v>
      </c>
      <c r="F10" s="101"/>
      <c r="G10" s="100"/>
      <c r="H10" s="100"/>
      <c r="I10" s="100"/>
    </row>
    <row r="11" spans="1:9" x14ac:dyDescent="0.25">
      <c r="A11" s="101">
        <v>601325</v>
      </c>
      <c r="B11" s="100" t="s">
        <v>1599</v>
      </c>
      <c r="C11" s="113" t="s">
        <v>193</v>
      </c>
      <c r="D11" s="117">
        <v>61</v>
      </c>
      <c r="E11" s="123" t="s">
        <v>1620</v>
      </c>
      <c r="F11" s="101"/>
      <c r="G11" s="100"/>
      <c r="H11" s="100"/>
      <c r="I11" s="100"/>
    </row>
    <row r="12" spans="1:9" x14ac:dyDescent="0.25">
      <c r="A12" s="101">
        <v>601340</v>
      </c>
      <c r="B12" s="100" t="s">
        <v>2635</v>
      </c>
      <c r="C12" s="113" t="s">
        <v>193</v>
      </c>
      <c r="D12" s="117">
        <v>61</v>
      </c>
      <c r="E12" s="123" t="s">
        <v>886</v>
      </c>
      <c r="F12" s="101"/>
      <c r="G12" s="100"/>
      <c r="H12" s="100"/>
      <c r="I12" s="100"/>
    </row>
    <row r="13" spans="1:9" x14ac:dyDescent="0.25">
      <c r="A13" s="101">
        <v>601350</v>
      </c>
      <c r="B13" s="100" t="s">
        <v>2636</v>
      </c>
      <c r="C13" s="113" t="s">
        <v>193</v>
      </c>
      <c r="D13" s="117">
        <v>61</v>
      </c>
      <c r="E13" s="123" t="s">
        <v>886</v>
      </c>
      <c r="F13" s="101"/>
      <c r="G13" s="100"/>
      <c r="H13" s="100"/>
      <c r="I13" s="100"/>
    </row>
    <row r="14" spans="1:9" x14ac:dyDescent="0.25">
      <c r="A14" s="101">
        <v>601380</v>
      </c>
      <c r="B14" s="100" t="s">
        <v>2637</v>
      </c>
      <c r="C14" s="113" t="s">
        <v>193</v>
      </c>
      <c r="D14" s="117">
        <v>61</v>
      </c>
      <c r="E14" s="123" t="s">
        <v>1621</v>
      </c>
      <c r="F14" s="101"/>
      <c r="G14" s="100"/>
      <c r="H14" s="100"/>
      <c r="I14" s="100"/>
    </row>
    <row r="15" spans="1:9" x14ac:dyDescent="0.25">
      <c r="A15" s="101">
        <v>601399</v>
      </c>
      <c r="B15" s="100" t="s">
        <v>2102</v>
      </c>
      <c r="C15" s="113" t="s">
        <v>193</v>
      </c>
      <c r="D15" s="117">
        <v>61</v>
      </c>
      <c r="E15" s="123" t="s">
        <v>886</v>
      </c>
      <c r="F15" s="101"/>
      <c r="G15" s="100"/>
      <c r="H15" s="100"/>
      <c r="I15" s="100"/>
    </row>
    <row r="16" spans="1:9" x14ac:dyDescent="0.25">
      <c r="A16" s="101">
        <v>601410</v>
      </c>
      <c r="B16" s="100" t="s">
        <v>2103</v>
      </c>
      <c r="C16" s="113" t="s">
        <v>193</v>
      </c>
      <c r="D16" s="117">
        <v>61</v>
      </c>
      <c r="F16" s="101"/>
      <c r="G16" s="100"/>
      <c r="H16" s="100"/>
      <c r="I16" s="100"/>
    </row>
    <row r="17" spans="1:9" x14ac:dyDescent="0.25">
      <c r="A17" s="101">
        <v>601415</v>
      </c>
      <c r="B17" s="100" t="s">
        <v>1600</v>
      </c>
      <c r="C17" s="113" t="s">
        <v>193</v>
      </c>
      <c r="D17" s="117">
        <v>61</v>
      </c>
      <c r="E17" s="123" t="s">
        <v>1622</v>
      </c>
      <c r="F17" s="101"/>
      <c r="G17" s="100"/>
      <c r="H17" s="100"/>
      <c r="I17" s="100"/>
    </row>
    <row r="18" spans="1:9" hidden="1" x14ac:dyDescent="0.25">
      <c r="A18" s="101">
        <v>601420</v>
      </c>
      <c r="B18" s="100" t="s">
        <v>2104</v>
      </c>
      <c r="C18" s="113" t="s">
        <v>193</v>
      </c>
      <c r="D18" s="117">
        <v>61</v>
      </c>
      <c r="E18" s="124" t="s">
        <v>884</v>
      </c>
      <c r="F18" s="101"/>
      <c r="G18" s="100"/>
      <c r="H18" s="100"/>
      <c r="I18" s="100"/>
    </row>
    <row r="19" spans="1:9" x14ac:dyDescent="0.25">
      <c r="A19" s="101">
        <v>601430</v>
      </c>
      <c r="B19" s="100" t="s">
        <v>2105</v>
      </c>
      <c r="C19" s="113" t="s">
        <v>193</v>
      </c>
      <c r="D19" s="117">
        <v>61</v>
      </c>
      <c r="E19" s="123" t="s">
        <v>886</v>
      </c>
      <c r="F19" s="101"/>
      <c r="G19" s="100"/>
      <c r="H19" s="100"/>
      <c r="I19" s="100"/>
    </row>
    <row r="20" spans="1:9" x14ac:dyDescent="0.25">
      <c r="A20" s="101">
        <v>601440</v>
      </c>
      <c r="B20" s="100" t="s">
        <v>2106</v>
      </c>
      <c r="C20" s="113" t="s">
        <v>193</v>
      </c>
      <c r="D20" s="117">
        <v>61</v>
      </c>
      <c r="F20" s="101"/>
      <c r="G20" s="100"/>
      <c r="H20" s="100"/>
      <c r="I20" s="100"/>
    </row>
    <row r="21" spans="1:9" hidden="1" x14ac:dyDescent="0.25">
      <c r="A21" s="101">
        <v>601450</v>
      </c>
      <c r="B21" s="100" t="s">
        <v>2107</v>
      </c>
      <c r="C21" s="113" t="s">
        <v>193</v>
      </c>
      <c r="D21" s="117">
        <v>61</v>
      </c>
      <c r="E21" s="124" t="s">
        <v>885</v>
      </c>
      <c r="F21" s="101"/>
      <c r="G21" s="100"/>
      <c r="H21" s="100"/>
      <c r="I21" s="100"/>
    </row>
    <row r="22" spans="1:9" hidden="1" x14ac:dyDescent="0.25">
      <c r="A22" s="101">
        <v>601460</v>
      </c>
      <c r="B22" s="100" t="s">
        <v>2108</v>
      </c>
      <c r="C22" s="113" t="s">
        <v>193</v>
      </c>
      <c r="D22" s="117">
        <v>61</v>
      </c>
      <c r="E22" s="124" t="s">
        <v>884</v>
      </c>
      <c r="F22" s="101"/>
      <c r="G22" s="100"/>
      <c r="H22" s="100"/>
      <c r="I22" s="100"/>
    </row>
    <row r="23" spans="1:9" x14ac:dyDescent="0.25">
      <c r="A23" s="101">
        <v>601510</v>
      </c>
      <c r="B23" s="100" t="s">
        <v>2109</v>
      </c>
      <c r="C23" s="113" t="s">
        <v>193</v>
      </c>
      <c r="D23" s="117">
        <v>61</v>
      </c>
      <c r="F23" s="101"/>
      <c r="G23" s="100"/>
      <c r="H23" s="100"/>
      <c r="I23" s="100"/>
    </row>
    <row r="24" spans="1:9" hidden="1" x14ac:dyDescent="0.25">
      <c r="A24" s="101">
        <v>601520</v>
      </c>
      <c r="B24" s="100" t="s">
        <v>2110</v>
      </c>
      <c r="C24" s="113" t="s">
        <v>193</v>
      </c>
      <c r="D24" s="117">
        <v>61</v>
      </c>
      <c r="E24" s="124" t="s">
        <v>885</v>
      </c>
      <c r="F24" s="101"/>
      <c r="G24" s="100"/>
      <c r="H24" s="100"/>
      <c r="I24" s="100"/>
    </row>
    <row r="25" spans="1:9" hidden="1" x14ac:dyDescent="0.25">
      <c r="A25" s="101">
        <v>601530</v>
      </c>
      <c r="B25" s="100" t="s">
        <v>2111</v>
      </c>
      <c r="C25" s="113" t="s">
        <v>193</v>
      </c>
      <c r="D25" s="117">
        <v>61</v>
      </c>
      <c r="E25" s="124" t="s">
        <v>884</v>
      </c>
      <c r="F25" s="101"/>
      <c r="G25" s="100"/>
      <c r="H25" s="100"/>
      <c r="I25" s="100"/>
    </row>
    <row r="26" spans="1:9" ht="26.4" x14ac:dyDescent="0.25">
      <c r="A26" s="101">
        <v>601810</v>
      </c>
      <c r="B26" s="100" t="s">
        <v>2112</v>
      </c>
      <c r="C26" s="113" t="s">
        <v>193</v>
      </c>
      <c r="D26" s="117">
        <v>61</v>
      </c>
      <c r="E26" s="123" t="s">
        <v>1623</v>
      </c>
      <c r="F26" s="101"/>
      <c r="G26" s="100"/>
      <c r="H26" s="100"/>
      <c r="I26" s="100"/>
    </row>
    <row r="27" spans="1:9" hidden="1" x14ac:dyDescent="0.25">
      <c r="A27" s="101">
        <v>601820</v>
      </c>
      <c r="B27" s="100" t="s">
        <v>2113</v>
      </c>
      <c r="C27" s="113" t="s">
        <v>193</v>
      </c>
      <c r="D27" s="117">
        <v>61</v>
      </c>
      <c r="E27" s="124" t="s">
        <v>885</v>
      </c>
      <c r="F27" s="101"/>
      <c r="G27" s="100"/>
      <c r="H27" s="100"/>
      <c r="I27" s="100"/>
    </row>
    <row r="28" spans="1:9" hidden="1" x14ac:dyDescent="0.25">
      <c r="A28" s="101">
        <v>601830</v>
      </c>
      <c r="B28" s="100" t="s">
        <v>2114</v>
      </c>
      <c r="C28" s="113" t="s">
        <v>193</v>
      </c>
      <c r="D28" s="117">
        <v>61</v>
      </c>
      <c r="E28" s="124" t="s">
        <v>884</v>
      </c>
      <c r="F28" s="101"/>
      <c r="G28" s="100"/>
      <c r="H28" s="100"/>
      <c r="I28" s="100"/>
    </row>
    <row r="29" spans="1:9" x14ac:dyDescent="0.25">
      <c r="A29" s="101">
        <v>602102</v>
      </c>
      <c r="B29" s="100" t="s">
        <v>2115</v>
      </c>
      <c r="C29" s="113" t="s">
        <v>193</v>
      </c>
      <c r="D29" s="117">
        <v>61</v>
      </c>
      <c r="E29" s="123" t="s">
        <v>1883</v>
      </c>
      <c r="F29" s="101"/>
      <c r="G29" s="100"/>
      <c r="H29" s="100"/>
      <c r="I29" s="100"/>
    </row>
    <row r="30" spans="1:9" x14ac:dyDescent="0.25">
      <c r="A30" s="101">
        <v>602106</v>
      </c>
      <c r="B30" s="100" t="s">
        <v>106</v>
      </c>
      <c r="C30" s="113" t="s">
        <v>193</v>
      </c>
      <c r="D30" s="117">
        <v>61</v>
      </c>
      <c r="E30" s="123" t="s">
        <v>1624</v>
      </c>
      <c r="F30" s="101"/>
      <c r="G30" s="100"/>
      <c r="H30" s="100"/>
      <c r="I30" s="100"/>
    </row>
    <row r="31" spans="1:9" ht="26.4" x14ac:dyDescent="0.25">
      <c r="A31" s="101">
        <v>602110</v>
      </c>
      <c r="B31" s="125" t="s">
        <v>1884</v>
      </c>
      <c r="C31" s="113" t="s">
        <v>193</v>
      </c>
      <c r="D31" s="117">
        <v>61</v>
      </c>
      <c r="E31" s="123" t="s">
        <v>1883</v>
      </c>
      <c r="F31" s="101"/>
      <c r="G31" s="100"/>
      <c r="H31" s="100"/>
      <c r="I31" s="100"/>
    </row>
    <row r="32" spans="1:9" x14ac:dyDescent="0.25">
      <c r="A32" s="101">
        <v>602200</v>
      </c>
      <c r="B32" s="100" t="s">
        <v>108</v>
      </c>
      <c r="C32" s="113" t="s">
        <v>193</v>
      </c>
      <c r="D32" s="117">
        <v>61</v>
      </c>
      <c r="F32" s="101"/>
      <c r="G32" s="100"/>
      <c r="H32" s="100"/>
      <c r="I32" s="100"/>
    </row>
    <row r="33" spans="1:9" x14ac:dyDescent="0.25">
      <c r="A33" s="101">
        <v>603101</v>
      </c>
      <c r="B33" s="100" t="s">
        <v>109</v>
      </c>
      <c r="C33" s="113" t="s">
        <v>193</v>
      </c>
      <c r="D33" s="117">
        <v>61</v>
      </c>
      <c r="F33" s="101"/>
      <c r="G33" s="100"/>
      <c r="H33" s="100"/>
      <c r="I33" s="100"/>
    </row>
    <row r="34" spans="1:9" x14ac:dyDescent="0.25">
      <c r="A34" s="101">
        <v>604102</v>
      </c>
      <c r="B34" s="100" t="s">
        <v>1329</v>
      </c>
      <c r="C34" s="113" t="s">
        <v>193</v>
      </c>
      <c r="D34" s="117">
        <v>61</v>
      </c>
      <c r="E34" s="123" t="s">
        <v>1625</v>
      </c>
      <c r="F34" s="101"/>
      <c r="G34" s="100"/>
      <c r="H34" s="100"/>
      <c r="I34" s="100"/>
    </row>
    <row r="35" spans="1:9" x14ac:dyDescent="0.25">
      <c r="A35" s="101">
        <v>605530</v>
      </c>
      <c r="B35" s="100" t="s">
        <v>2628</v>
      </c>
      <c r="C35" s="113" t="s">
        <v>193</v>
      </c>
      <c r="D35" s="117">
        <v>65</v>
      </c>
      <c r="E35" s="123" t="s">
        <v>1626</v>
      </c>
    </row>
    <row r="36" spans="1:9" x14ac:dyDescent="0.25">
      <c r="A36" s="121"/>
      <c r="B36" s="100"/>
      <c r="C36" s="113"/>
      <c r="D36" s="113"/>
    </row>
    <row r="37" spans="1:9" x14ac:dyDescent="0.25">
      <c r="A37" s="100"/>
      <c r="B37" s="100"/>
      <c r="C37" s="113"/>
      <c r="D37" s="113"/>
    </row>
    <row r="38" spans="1:9" x14ac:dyDescent="0.25">
      <c r="A38" s="102" t="s">
        <v>120</v>
      </c>
      <c r="B38" s="100"/>
      <c r="C38" s="113"/>
      <c r="D38" s="113"/>
    </row>
    <row r="39" spans="1:9" x14ac:dyDescent="0.25">
      <c r="A39" s="116">
        <v>100</v>
      </c>
      <c r="B39" s="100" t="s">
        <v>112</v>
      </c>
      <c r="C39" s="113" t="s">
        <v>193</v>
      </c>
    </row>
    <row r="40" spans="1:9" x14ac:dyDescent="0.25">
      <c r="A40" s="116">
        <v>200</v>
      </c>
      <c r="B40" s="100" t="s">
        <v>113</v>
      </c>
      <c r="C40" s="113" t="s">
        <v>193</v>
      </c>
    </row>
    <row r="41" spans="1:9" x14ac:dyDescent="0.25">
      <c r="A41" s="116">
        <v>300</v>
      </c>
      <c r="B41" s="100" t="s">
        <v>114</v>
      </c>
      <c r="C41" s="113" t="s">
        <v>193</v>
      </c>
    </row>
    <row r="42" spans="1:9" x14ac:dyDescent="0.25">
      <c r="A42" s="116">
        <v>400</v>
      </c>
      <c r="B42" s="100" t="s">
        <v>115</v>
      </c>
      <c r="C42" s="113" t="s">
        <v>193</v>
      </c>
    </row>
    <row r="43" spans="1:9" x14ac:dyDescent="0.25">
      <c r="A43" s="116">
        <v>500</v>
      </c>
      <c r="B43" s="100" t="s">
        <v>1254</v>
      </c>
      <c r="C43" s="113" t="s">
        <v>193</v>
      </c>
    </row>
    <row r="44" spans="1:9" x14ac:dyDescent="0.25">
      <c r="A44" s="116">
        <v>600</v>
      </c>
      <c r="B44" s="100" t="s">
        <v>116</v>
      </c>
      <c r="C44" s="113" t="s">
        <v>193</v>
      </c>
    </row>
    <row r="45" spans="1:9" x14ac:dyDescent="0.25">
      <c r="A45" s="116">
        <v>700</v>
      </c>
      <c r="B45" s="100" t="s">
        <v>117</v>
      </c>
      <c r="C45" s="113" t="s">
        <v>193</v>
      </c>
    </row>
    <row r="46" spans="1:9" x14ac:dyDescent="0.25">
      <c r="A46" s="116">
        <v>800</v>
      </c>
      <c r="B46" s="100" t="s">
        <v>118</v>
      </c>
      <c r="C46" s="113" t="s">
        <v>193</v>
      </c>
    </row>
    <row r="47" spans="1:9" x14ac:dyDescent="0.25">
      <c r="A47" s="116">
        <v>900</v>
      </c>
      <c r="B47" s="100" t="s">
        <v>119</v>
      </c>
      <c r="C47" s="113" t="s">
        <v>193</v>
      </c>
    </row>
    <row r="48" spans="1:9" x14ac:dyDescent="0.25">
      <c r="A48" s="103"/>
      <c r="B48" s="100"/>
      <c r="C48" s="113"/>
    </row>
    <row r="49" spans="1:4" x14ac:dyDescent="0.25">
      <c r="A49" s="100" t="s">
        <v>845</v>
      </c>
      <c r="B49" s="100"/>
      <c r="C49" s="116">
        <v>1</v>
      </c>
      <c r="D49" s="113"/>
    </row>
    <row r="50" spans="1:4" x14ac:dyDescent="0.25">
      <c r="A50" s="52" t="s">
        <v>847</v>
      </c>
      <c r="B50" s="83" t="s">
        <v>862</v>
      </c>
      <c r="C50" s="114" t="s">
        <v>846</v>
      </c>
      <c r="D50" s="113"/>
    </row>
    <row r="51" spans="1:4" x14ac:dyDescent="0.25">
      <c r="A51" s="116">
        <v>100101</v>
      </c>
      <c r="B51" s="100" t="s">
        <v>644</v>
      </c>
      <c r="C51" s="100" t="s">
        <v>193</v>
      </c>
      <c r="D51" s="113"/>
    </row>
    <row r="52" spans="1:4" x14ac:dyDescent="0.25">
      <c r="A52" s="116">
        <v>100102</v>
      </c>
      <c r="B52" s="100" t="s">
        <v>645</v>
      </c>
      <c r="C52" s="100" t="s">
        <v>193</v>
      </c>
      <c r="D52" s="113"/>
    </row>
    <row r="53" spans="1:4" x14ac:dyDescent="0.25">
      <c r="A53" s="116">
        <v>100103</v>
      </c>
      <c r="B53" s="100" t="s">
        <v>646</v>
      </c>
      <c r="C53" s="100" t="s">
        <v>193</v>
      </c>
      <c r="D53" s="113"/>
    </row>
    <row r="54" spans="1:4" x14ac:dyDescent="0.25">
      <c r="A54" s="116">
        <v>100104</v>
      </c>
      <c r="B54" s="100" t="s">
        <v>647</v>
      </c>
      <c r="C54" s="100" t="s">
        <v>193</v>
      </c>
      <c r="D54" s="113"/>
    </row>
    <row r="55" spans="1:4" x14ac:dyDescent="0.25">
      <c r="A55" s="116">
        <v>100105</v>
      </c>
      <c r="B55" s="100" t="s">
        <v>648</v>
      </c>
      <c r="C55" s="100" t="s">
        <v>193</v>
      </c>
      <c r="D55" s="113"/>
    </row>
    <row r="56" spans="1:4" x14ac:dyDescent="0.25">
      <c r="A56" s="116">
        <v>100106</v>
      </c>
      <c r="B56" s="100" t="s">
        <v>649</v>
      </c>
      <c r="C56" s="100" t="s">
        <v>193</v>
      </c>
      <c r="D56" s="113"/>
    </row>
    <row r="57" spans="1:4" x14ac:dyDescent="0.25">
      <c r="A57" s="116">
        <v>100107</v>
      </c>
      <c r="B57" s="100" t="s">
        <v>650</v>
      </c>
      <c r="C57" s="100" t="s">
        <v>193</v>
      </c>
      <c r="D57" s="113"/>
    </row>
    <row r="58" spans="1:4" x14ac:dyDescent="0.25">
      <c r="A58" s="116">
        <v>100108</v>
      </c>
      <c r="B58" s="100" t="s">
        <v>3392</v>
      </c>
      <c r="C58" s="100" t="s">
        <v>193</v>
      </c>
      <c r="D58" s="113"/>
    </row>
    <row r="59" spans="1:4" x14ac:dyDescent="0.25">
      <c r="A59" s="116">
        <v>100109</v>
      </c>
      <c r="B59" s="100" t="s">
        <v>651</v>
      </c>
      <c r="C59" s="100" t="s">
        <v>193</v>
      </c>
      <c r="D59" s="113"/>
    </row>
    <row r="60" spans="1:4" x14ac:dyDescent="0.25">
      <c r="A60" s="116">
        <v>100110</v>
      </c>
      <c r="B60" s="100" t="s">
        <v>2205</v>
      </c>
      <c r="C60" s="100" t="s">
        <v>193</v>
      </c>
      <c r="D60" s="113"/>
    </row>
    <row r="61" spans="1:4" x14ac:dyDescent="0.25">
      <c r="A61" s="116">
        <v>100111</v>
      </c>
      <c r="B61" s="100" t="s">
        <v>4910</v>
      </c>
      <c r="C61" s="100" t="s">
        <v>193</v>
      </c>
      <c r="D61" s="113"/>
    </row>
    <row r="62" spans="1:4" x14ac:dyDescent="0.25">
      <c r="A62" s="116">
        <v>100112</v>
      </c>
      <c r="B62" s="100" t="s">
        <v>652</v>
      </c>
      <c r="C62" s="100" t="s">
        <v>193</v>
      </c>
      <c r="D62" s="113"/>
    </row>
    <row r="63" spans="1:4" x14ac:dyDescent="0.25">
      <c r="A63" s="116">
        <v>100113</v>
      </c>
      <c r="B63" s="100" t="s">
        <v>653</v>
      </c>
      <c r="C63" s="100" t="s">
        <v>193</v>
      </c>
    </row>
    <row r="64" spans="1:4" x14ac:dyDescent="0.25">
      <c r="A64" s="116">
        <v>100114</v>
      </c>
      <c r="B64" s="100" t="s">
        <v>2206</v>
      </c>
      <c r="C64" s="100" t="s">
        <v>193</v>
      </c>
    </row>
    <row r="65" spans="1:3" x14ac:dyDescent="0.25">
      <c r="A65" s="116">
        <v>100115</v>
      </c>
      <c r="B65" s="100" t="s">
        <v>2207</v>
      </c>
      <c r="C65" s="100" t="s">
        <v>193</v>
      </c>
    </row>
    <row r="66" spans="1:3" x14ac:dyDescent="0.25">
      <c r="A66" s="116">
        <v>100116</v>
      </c>
      <c r="B66" s="100" t="s">
        <v>2208</v>
      </c>
      <c r="C66" s="100" t="s">
        <v>193</v>
      </c>
    </row>
    <row r="67" spans="1:3" x14ac:dyDescent="0.25">
      <c r="A67" s="116">
        <v>100117</v>
      </c>
      <c r="B67" s="100" t="s">
        <v>654</v>
      </c>
      <c r="C67" s="100" t="s">
        <v>193</v>
      </c>
    </row>
    <row r="68" spans="1:3" x14ac:dyDescent="0.25">
      <c r="A68" s="116">
        <v>100118</v>
      </c>
      <c r="B68" s="100" t="s">
        <v>4139</v>
      </c>
      <c r="C68" s="100" t="s">
        <v>193</v>
      </c>
    </row>
    <row r="69" spans="1:3" x14ac:dyDescent="0.25">
      <c r="A69" s="116">
        <v>100119</v>
      </c>
      <c r="B69" s="100" t="s">
        <v>2209</v>
      </c>
      <c r="C69" s="100" t="s">
        <v>193</v>
      </c>
    </row>
    <row r="70" spans="1:3" x14ac:dyDescent="0.25">
      <c r="A70" s="116">
        <v>100120</v>
      </c>
      <c r="B70" s="100" t="s">
        <v>4609</v>
      </c>
      <c r="C70" s="100" t="s">
        <v>193</v>
      </c>
    </row>
    <row r="71" spans="1:3" x14ac:dyDescent="0.25">
      <c r="A71" s="116">
        <v>100121</v>
      </c>
      <c r="B71" s="100" t="s">
        <v>1803</v>
      </c>
      <c r="C71" s="100" t="s">
        <v>193</v>
      </c>
    </row>
    <row r="72" spans="1:3" x14ac:dyDescent="0.25">
      <c r="A72" s="116">
        <v>100122</v>
      </c>
      <c r="B72" s="100" t="s">
        <v>1804</v>
      </c>
      <c r="C72" s="100" t="s">
        <v>193</v>
      </c>
    </row>
    <row r="73" spans="1:3" x14ac:dyDescent="0.25">
      <c r="A73" s="116">
        <v>100123</v>
      </c>
      <c r="B73" s="100" t="s">
        <v>1805</v>
      </c>
      <c r="C73" s="100" t="s">
        <v>193</v>
      </c>
    </row>
    <row r="74" spans="1:3" x14ac:dyDescent="0.25">
      <c r="A74" s="116">
        <v>100124</v>
      </c>
      <c r="B74" s="100" t="s">
        <v>424</v>
      </c>
      <c r="C74" s="100" t="s">
        <v>193</v>
      </c>
    </row>
    <row r="75" spans="1:3" x14ac:dyDescent="0.25">
      <c r="A75" s="116">
        <v>100125</v>
      </c>
      <c r="B75" s="100" t="s">
        <v>1412</v>
      </c>
      <c r="C75" s="100" t="s">
        <v>193</v>
      </c>
    </row>
    <row r="76" spans="1:3" x14ac:dyDescent="0.25">
      <c r="A76" s="116">
        <v>100126</v>
      </c>
      <c r="B76" s="100" t="s">
        <v>4059</v>
      </c>
      <c r="C76" s="100" t="s">
        <v>193</v>
      </c>
    </row>
    <row r="77" spans="1:3" x14ac:dyDescent="0.25">
      <c r="A77" s="116">
        <v>100127</v>
      </c>
      <c r="B77" s="100" t="s">
        <v>4310</v>
      </c>
      <c r="C77" s="100" t="s">
        <v>193</v>
      </c>
    </row>
    <row r="78" spans="1:3" x14ac:dyDescent="0.25">
      <c r="A78" s="116">
        <v>100128</v>
      </c>
      <c r="B78" s="100" t="s">
        <v>4311</v>
      </c>
      <c r="C78" s="100" t="s">
        <v>193</v>
      </c>
    </row>
    <row r="79" spans="1:3" x14ac:dyDescent="0.25">
      <c r="A79" s="116">
        <v>100201</v>
      </c>
      <c r="B79" s="100" t="s">
        <v>655</v>
      </c>
      <c r="C79" s="100" t="s">
        <v>193</v>
      </c>
    </row>
    <row r="80" spans="1:3" x14ac:dyDescent="0.25">
      <c r="A80" s="116">
        <v>100202</v>
      </c>
      <c r="B80" s="100" t="s">
        <v>656</v>
      </c>
      <c r="C80" s="100" t="s">
        <v>193</v>
      </c>
    </row>
    <row r="81" spans="1:3" x14ac:dyDescent="0.25">
      <c r="A81" s="116">
        <v>100203</v>
      </c>
      <c r="B81" s="100" t="s">
        <v>657</v>
      </c>
      <c r="C81" s="100" t="s">
        <v>193</v>
      </c>
    </row>
    <row r="82" spans="1:3" x14ac:dyDescent="0.25">
      <c r="A82" s="116">
        <v>100204</v>
      </c>
      <c r="B82" s="100" t="s">
        <v>658</v>
      </c>
      <c r="C82" s="100" t="s">
        <v>193</v>
      </c>
    </row>
    <row r="83" spans="1:3" x14ac:dyDescent="0.25">
      <c r="A83" s="116">
        <v>100205</v>
      </c>
      <c r="B83" s="100" t="s">
        <v>659</v>
      </c>
      <c r="C83" s="100" t="s">
        <v>193</v>
      </c>
    </row>
    <row r="84" spans="1:3" x14ac:dyDescent="0.25">
      <c r="A84" s="116">
        <v>100206</v>
      </c>
      <c r="B84" s="100" t="s">
        <v>660</v>
      </c>
      <c r="C84" s="100" t="s">
        <v>193</v>
      </c>
    </row>
    <row r="85" spans="1:3" x14ac:dyDescent="0.25">
      <c r="A85" s="116">
        <v>100207</v>
      </c>
      <c r="B85" s="100" t="s">
        <v>661</v>
      </c>
      <c r="C85" s="100" t="s">
        <v>193</v>
      </c>
    </row>
    <row r="86" spans="1:3" x14ac:dyDescent="0.25">
      <c r="A86" s="116">
        <v>100208</v>
      </c>
      <c r="B86" s="100" t="s">
        <v>662</v>
      </c>
      <c r="C86" s="100" t="s">
        <v>193</v>
      </c>
    </row>
    <row r="87" spans="1:3" x14ac:dyDescent="0.25">
      <c r="A87" s="116">
        <v>100209</v>
      </c>
      <c r="B87" s="100" t="s">
        <v>663</v>
      </c>
      <c r="C87" s="100" t="s">
        <v>193</v>
      </c>
    </row>
    <row r="88" spans="1:3" x14ac:dyDescent="0.25">
      <c r="A88" s="116">
        <v>100210</v>
      </c>
      <c r="B88" s="100" t="s">
        <v>664</v>
      </c>
      <c r="C88" s="100" t="s">
        <v>193</v>
      </c>
    </row>
    <row r="89" spans="1:3" x14ac:dyDescent="0.25">
      <c r="A89" s="116">
        <v>100211</v>
      </c>
      <c r="B89" s="100" t="s">
        <v>665</v>
      </c>
      <c r="C89" s="100" t="s">
        <v>193</v>
      </c>
    </row>
    <row r="90" spans="1:3" x14ac:dyDescent="0.25">
      <c r="A90" s="116">
        <v>100212</v>
      </c>
      <c r="B90" s="100" t="s">
        <v>666</v>
      </c>
      <c r="C90" s="100" t="s">
        <v>193</v>
      </c>
    </row>
    <row r="91" spans="1:3" x14ac:dyDescent="0.25">
      <c r="A91" s="116">
        <v>100220</v>
      </c>
      <c r="B91" s="100" t="s">
        <v>4246</v>
      </c>
      <c r="C91" s="100" t="s">
        <v>193</v>
      </c>
    </row>
    <row r="92" spans="1:3" x14ac:dyDescent="0.25">
      <c r="A92" s="116">
        <v>100230</v>
      </c>
      <c r="B92" s="100" t="s">
        <v>745</v>
      </c>
      <c r="C92" s="100" t="s">
        <v>193</v>
      </c>
    </row>
    <row r="93" spans="1:3" x14ac:dyDescent="0.25">
      <c r="A93" s="116">
        <v>100240</v>
      </c>
      <c r="B93" s="100" t="s">
        <v>746</v>
      </c>
      <c r="C93" s="100" t="s">
        <v>193</v>
      </c>
    </row>
    <row r="94" spans="1:3" x14ac:dyDescent="0.25">
      <c r="A94" s="116">
        <v>100250</v>
      </c>
      <c r="B94" s="100" t="s">
        <v>747</v>
      </c>
      <c r="C94" s="100" t="s">
        <v>193</v>
      </c>
    </row>
    <row r="95" spans="1:3" x14ac:dyDescent="0.25">
      <c r="A95" s="116">
        <v>100301</v>
      </c>
      <c r="B95" s="100" t="s">
        <v>4095</v>
      </c>
      <c r="C95" s="100" t="s">
        <v>193</v>
      </c>
    </row>
    <row r="96" spans="1:3" x14ac:dyDescent="0.25">
      <c r="A96" s="116">
        <v>100302</v>
      </c>
      <c r="B96" s="100" t="s">
        <v>4096</v>
      </c>
      <c r="C96" s="100" t="s">
        <v>193</v>
      </c>
    </row>
    <row r="97" spans="1:3" x14ac:dyDescent="0.25">
      <c r="A97" s="116">
        <v>100303</v>
      </c>
      <c r="B97" s="100" t="s">
        <v>4097</v>
      </c>
      <c r="C97" s="100" t="s">
        <v>193</v>
      </c>
    </row>
    <row r="98" spans="1:3" x14ac:dyDescent="0.25">
      <c r="A98" s="116">
        <v>100304</v>
      </c>
      <c r="B98" s="100" t="s">
        <v>4098</v>
      </c>
      <c r="C98" s="100" t="s">
        <v>193</v>
      </c>
    </row>
    <row r="99" spans="1:3" x14ac:dyDescent="0.25">
      <c r="A99" s="116">
        <v>110101</v>
      </c>
      <c r="B99" s="100" t="s">
        <v>748</v>
      </c>
      <c r="C99" s="100" t="s">
        <v>193</v>
      </c>
    </row>
    <row r="100" spans="1:3" x14ac:dyDescent="0.25">
      <c r="A100" s="116">
        <v>120101</v>
      </c>
      <c r="B100" s="100" t="s">
        <v>3393</v>
      </c>
      <c r="C100" s="100" t="s">
        <v>193</v>
      </c>
    </row>
    <row r="101" spans="1:3" x14ac:dyDescent="0.25">
      <c r="A101" s="116">
        <v>120102</v>
      </c>
      <c r="B101" s="100" t="s">
        <v>3394</v>
      </c>
      <c r="C101" s="100" t="s">
        <v>193</v>
      </c>
    </row>
    <row r="102" spans="1:3" x14ac:dyDescent="0.25">
      <c r="A102" s="116">
        <v>120103</v>
      </c>
      <c r="B102" s="100" t="s">
        <v>3394</v>
      </c>
      <c r="C102" s="100" t="s">
        <v>193</v>
      </c>
    </row>
    <row r="103" spans="1:3" x14ac:dyDescent="0.25">
      <c r="A103" s="116">
        <v>150101</v>
      </c>
      <c r="B103" s="100" t="s">
        <v>749</v>
      </c>
      <c r="C103" s="100" t="s">
        <v>193</v>
      </c>
    </row>
    <row r="104" spans="1:3" x14ac:dyDescent="0.25">
      <c r="A104" s="116">
        <v>150102</v>
      </c>
      <c r="B104" s="100" t="s">
        <v>750</v>
      </c>
      <c r="C104" s="100" t="s">
        <v>193</v>
      </c>
    </row>
    <row r="105" spans="1:3" x14ac:dyDescent="0.25">
      <c r="A105" s="116">
        <v>150103</v>
      </c>
      <c r="B105" s="100" t="s">
        <v>751</v>
      </c>
      <c r="C105" s="100" t="s">
        <v>193</v>
      </c>
    </row>
    <row r="106" spans="1:3" x14ac:dyDescent="0.25">
      <c r="A106" s="116">
        <v>150104</v>
      </c>
      <c r="B106" s="100" t="s">
        <v>2210</v>
      </c>
      <c r="C106" s="100" t="s">
        <v>193</v>
      </c>
    </row>
    <row r="107" spans="1:3" x14ac:dyDescent="0.25">
      <c r="A107" s="116">
        <v>150105</v>
      </c>
      <c r="B107" s="100" t="s">
        <v>2211</v>
      </c>
      <c r="C107" s="100" t="s">
        <v>193</v>
      </c>
    </row>
    <row r="108" spans="1:3" x14ac:dyDescent="0.25">
      <c r="A108" s="116">
        <v>150106</v>
      </c>
      <c r="B108" s="100" t="s">
        <v>1354</v>
      </c>
      <c r="C108" s="100" t="s">
        <v>193</v>
      </c>
    </row>
    <row r="109" spans="1:3" x14ac:dyDescent="0.25">
      <c r="A109" s="116">
        <v>150107</v>
      </c>
      <c r="B109" s="100" t="s">
        <v>5047</v>
      </c>
      <c r="C109" s="100" t="s">
        <v>193</v>
      </c>
    </row>
    <row r="110" spans="1:3" x14ac:dyDescent="0.25">
      <c r="A110" s="116">
        <v>150109</v>
      </c>
      <c r="B110" s="100" t="s">
        <v>2212</v>
      </c>
      <c r="C110" s="100" t="s">
        <v>193</v>
      </c>
    </row>
    <row r="111" spans="1:3" x14ac:dyDescent="0.25">
      <c r="A111" s="116">
        <v>150999</v>
      </c>
      <c r="B111" s="100" t="s">
        <v>4610</v>
      </c>
      <c r="C111" s="100" t="s">
        <v>193</v>
      </c>
    </row>
    <row r="112" spans="1:3" x14ac:dyDescent="0.25">
      <c r="A112" s="116">
        <v>200001</v>
      </c>
      <c r="B112" s="100" t="s">
        <v>752</v>
      </c>
      <c r="C112" s="100" t="s">
        <v>193</v>
      </c>
    </row>
    <row r="113" spans="1:3" x14ac:dyDescent="0.25">
      <c r="A113" s="116">
        <v>200002</v>
      </c>
      <c r="B113" s="100" t="s">
        <v>753</v>
      </c>
      <c r="C113" s="100" t="s">
        <v>193</v>
      </c>
    </row>
    <row r="114" spans="1:3" x14ac:dyDescent="0.25">
      <c r="A114" s="116">
        <v>200003</v>
      </c>
      <c r="B114" s="100" t="s">
        <v>754</v>
      </c>
      <c r="C114" s="100" t="s">
        <v>193</v>
      </c>
    </row>
    <row r="115" spans="1:3" x14ac:dyDescent="0.25">
      <c r="A115" s="116">
        <v>200004</v>
      </c>
      <c r="B115" s="100" t="s">
        <v>4911</v>
      </c>
      <c r="C115" s="100" t="s">
        <v>193</v>
      </c>
    </row>
    <row r="116" spans="1:3" x14ac:dyDescent="0.25">
      <c r="A116" s="116">
        <v>200005</v>
      </c>
      <c r="B116" s="100" t="s">
        <v>755</v>
      </c>
      <c r="C116" s="100" t="s">
        <v>193</v>
      </c>
    </row>
    <row r="117" spans="1:3" x14ac:dyDescent="0.25">
      <c r="A117" s="116">
        <v>200006</v>
      </c>
      <c r="B117" s="100" t="s">
        <v>756</v>
      </c>
      <c r="C117" s="100" t="s">
        <v>193</v>
      </c>
    </row>
    <row r="118" spans="1:3" x14ac:dyDescent="0.25">
      <c r="A118" s="116">
        <v>200007</v>
      </c>
      <c r="B118" s="100" t="s">
        <v>757</v>
      </c>
      <c r="C118" s="100" t="s">
        <v>193</v>
      </c>
    </row>
    <row r="119" spans="1:3" x14ac:dyDescent="0.25">
      <c r="A119" s="116">
        <v>200008</v>
      </c>
      <c r="B119" s="100" t="s">
        <v>758</v>
      </c>
      <c r="C119" s="100" t="s">
        <v>193</v>
      </c>
    </row>
    <row r="120" spans="1:3" x14ac:dyDescent="0.25">
      <c r="A120" s="116">
        <v>200009</v>
      </c>
      <c r="B120" s="100" t="s">
        <v>455</v>
      </c>
      <c r="C120" s="100" t="s">
        <v>193</v>
      </c>
    </row>
    <row r="121" spans="1:3" x14ac:dyDescent="0.25">
      <c r="A121" s="116">
        <v>200010</v>
      </c>
      <c r="B121" s="100" t="s">
        <v>759</v>
      </c>
      <c r="C121" s="100" t="s">
        <v>193</v>
      </c>
    </row>
    <row r="122" spans="1:3" x14ac:dyDescent="0.25">
      <c r="A122" s="116">
        <v>200011</v>
      </c>
      <c r="B122" s="100" t="s">
        <v>760</v>
      </c>
      <c r="C122" s="100" t="s">
        <v>193</v>
      </c>
    </row>
    <row r="123" spans="1:3" x14ac:dyDescent="0.25">
      <c r="A123" s="116">
        <v>200012</v>
      </c>
      <c r="B123" s="100" t="s">
        <v>5048</v>
      </c>
      <c r="C123" s="100" t="s">
        <v>193</v>
      </c>
    </row>
    <row r="124" spans="1:3" x14ac:dyDescent="0.25">
      <c r="A124" s="116">
        <v>200013</v>
      </c>
      <c r="B124" s="100" t="s">
        <v>761</v>
      </c>
      <c r="C124" s="100" t="s">
        <v>193</v>
      </c>
    </row>
    <row r="125" spans="1:3" x14ac:dyDescent="0.25">
      <c r="A125" s="116">
        <v>200014</v>
      </c>
      <c r="B125" s="100" t="s">
        <v>1293</v>
      </c>
      <c r="C125" s="100" t="s">
        <v>193</v>
      </c>
    </row>
    <row r="126" spans="1:3" x14ac:dyDescent="0.25">
      <c r="A126" s="116">
        <v>200015</v>
      </c>
      <c r="B126" s="100" t="s">
        <v>762</v>
      </c>
      <c r="C126" s="100" t="s">
        <v>193</v>
      </c>
    </row>
    <row r="127" spans="1:3" x14ac:dyDescent="0.25">
      <c r="A127" s="116">
        <v>200016</v>
      </c>
      <c r="B127" s="100" t="s">
        <v>763</v>
      </c>
      <c r="C127" s="100" t="s">
        <v>193</v>
      </c>
    </row>
    <row r="128" spans="1:3" x14ac:dyDescent="0.25">
      <c r="A128" s="116">
        <v>200017</v>
      </c>
      <c r="B128" s="100" t="s">
        <v>764</v>
      </c>
      <c r="C128" s="100" t="s">
        <v>193</v>
      </c>
    </row>
    <row r="129" spans="1:3" x14ac:dyDescent="0.25">
      <c r="A129" s="116">
        <v>200018</v>
      </c>
      <c r="B129" s="100" t="s">
        <v>4549</v>
      </c>
      <c r="C129" s="100" t="s">
        <v>193</v>
      </c>
    </row>
    <row r="130" spans="1:3" x14ac:dyDescent="0.25">
      <c r="A130" s="116">
        <v>200019</v>
      </c>
      <c r="B130" s="100" t="s">
        <v>765</v>
      </c>
      <c r="C130" s="100" t="s">
        <v>193</v>
      </c>
    </row>
    <row r="131" spans="1:3" x14ac:dyDescent="0.25">
      <c r="A131" s="116">
        <v>200020</v>
      </c>
      <c r="B131" s="100" t="s">
        <v>766</v>
      </c>
      <c r="C131" s="100" t="s">
        <v>193</v>
      </c>
    </row>
    <row r="132" spans="1:3" x14ac:dyDescent="0.25">
      <c r="A132" s="116">
        <v>200021</v>
      </c>
      <c r="B132" s="100" t="s">
        <v>1846</v>
      </c>
      <c r="C132" s="100" t="s">
        <v>193</v>
      </c>
    </row>
    <row r="133" spans="1:3" x14ac:dyDescent="0.25">
      <c r="A133" s="116">
        <v>200022</v>
      </c>
      <c r="B133" s="100" t="s">
        <v>2571</v>
      </c>
      <c r="C133" s="100" t="s">
        <v>193</v>
      </c>
    </row>
    <row r="134" spans="1:3" x14ac:dyDescent="0.25">
      <c r="A134" s="116">
        <v>200023</v>
      </c>
      <c r="B134" s="100" t="s">
        <v>1475</v>
      </c>
      <c r="C134" s="100" t="s">
        <v>193</v>
      </c>
    </row>
    <row r="135" spans="1:3" x14ac:dyDescent="0.25">
      <c r="A135" s="116">
        <v>200024</v>
      </c>
      <c r="B135" s="100" t="s">
        <v>425</v>
      </c>
      <c r="C135" s="100" t="s">
        <v>193</v>
      </c>
    </row>
    <row r="136" spans="1:3" x14ac:dyDescent="0.25">
      <c r="A136" s="116">
        <v>200025</v>
      </c>
      <c r="B136" s="100" t="s">
        <v>5049</v>
      </c>
      <c r="C136" s="100" t="s">
        <v>193</v>
      </c>
    </row>
    <row r="137" spans="1:3" x14ac:dyDescent="0.25">
      <c r="A137" s="116">
        <v>200026</v>
      </c>
      <c r="B137" s="100" t="s">
        <v>3285</v>
      </c>
      <c r="C137" s="100" t="s">
        <v>193</v>
      </c>
    </row>
    <row r="138" spans="1:3" x14ac:dyDescent="0.25">
      <c r="A138" s="116">
        <v>200027</v>
      </c>
      <c r="B138" s="100" t="s">
        <v>3286</v>
      </c>
      <c r="C138" s="100" t="s">
        <v>193</v>
      </c>
    </row>
    <row r="139" spans="1:3" x14ac:dyDescent="0.25">
      <c r="A139" s="116">
        <v>200029</v>
      </c>
      <c r="B139" s="100" t="s">
        <v>4666</v>
      </c>
      <c r="C139" s="100" t="s">
        <v>193</v>
      </c>
    </row>
    <row r="140" spans="1:3" x14ac:dyDescent="0.25">
      <c r="A140" s="116">
        <v>200030</v>
      </c>
      <c r="B140" s="100" t="s">
        <v>4912</v>
      </c>
      <c r="C140" s="100" t="s">
        <v>193</v>
      </c>
    </row>
    <row r="141" spans="1:3" x14ac:dyDescent="0.25">
      <c r="A141" s="116">
        <v>200200</v>
      </c>
      <c r="B141" s="100" t="s">
        <v>4629</v>
      </c>
      <c r="C141" s="100" t="s">
        <v>193</v>
      </c>
    </row>
    <row r="142" spans="1:3" x14ac:dyDescent="0.25">
      <c r="A142" s="116">
        <v>200201</v>
      </c>
      <c r="B142" s="100" t="s">
        <v>4629</v>
      </c>
      <c r="C142" s="100" t="s">
        <v>193</v>
      </c>
    </row>
    <row r="143" spans="1:3" x14ac:dyDescent="0.25">
      <c r="A143" s="116">
        <v>200301</v>
      </c>
      <c r="B143" s="100" t="s">
        <v>767</v>
      </c>
      <c r="C143" s="100" t="s">
        <v>193</v>
      </c>
    </row>
    <row r="144" spans="1:3" x14ac:dyDescent="0.25">
      <c r="A144" s="116">
        <v>200302</v>
      </c>
      <c r="B144" s="100" t="s">
        <v>768</v>
      </c>
      <c r="C144" s="100" t="s">
        <v>193</v>
      </c>
    </row>
    <row r="145" spans="1:3" x14ac:dyDescent="0.25">
      <c r="A145" s="116">
        <v>200303</v>
      </c>
      <c r="B145" s="100" t="s">
        <v>769</v>
      </c>
      <c r="C145" s="100" t="s">
        <v>193</v>
      </c>
    </row>
    <row r="146" spans="1:3" x14ac:dyDescent="0.25">
      <c r="A146" s="116">
        <v>200401</v>
      </c>
      <c r="B146" s="100" t="s">
        <v>1360</v>
      </c>
      <c r="C146" s="100" t="s">
        <v>193</v>
      </c>
    </row>
    <row r="147" spans="1:3" x14ac:dyDescent="0.25">
      <c r="A147" s="116">
        <v>200501</v>
      </c>
      <c r="B147" s="100" t="s">
        <v>770</v>
      </c>
      <c r="C147" s="100" t="s">
        <v>193</v>
      </c>
    </row>
    <row r="148" spans="1:3" x14ac:dyDescent="0.25">
      <c r="A148" s="116">
        <v>200502</v>
      </c>
      <c r="B148" s="100" t="s">
        <v>771</v>
      </c>
      <c r="C148" s="100" t="s">
        <v>193</v>
      </c>
    </row>
    <row r="149" spans="1:3" x14ac:dyDescent="0.25">
      <c r="A149" s="116">
        <v>200503</v>
      </c>
      <c r="B149" s="100" t="s">
        <v>772</v>
      </c>
      <c r="C149" s="100" t="s">
        <v>193</v>
      </c>
    </row>
    <row r="150" spans="1:3" x14ac:dyDescent="0.25">
      <c r="A150" s="116">
        <v>200504</v>
      </c>
      <c r="B150" s="100" t="s">
        <v>773</v>
      </c>
      <c r="C150" s="100" t="s">
        <v>193</v>
      </c>
    </row>
    <row r="151" spans="1:3" x14ac:dyDescent="0.25">
      <c r="A151" s="116">
        <v>200505</v>
      </c>
      <c r="B151" s="100" t="s">
        <v>774</v>
      </c>
      <c r="C151" s="100" t="s">
        <v>193</v>
      </c>
    </row>
    <row r="152" spans="1:3" x14ac:dyDescent="0.25">
      <c r="A152" s="116">
        <v>200506</v>
      </c>
      <c r="B152" s="100" t="s">
        <v>775</v>
      </c>
      <c r="C152" s="100" t="s">
        <v>193</v>
      </c>
    </row>
    <row r="153" spans="1:3" x14ac:dyDescent="0.25">
      <c r="A153" s="116">
        <v>200521</v>
      </c>
      <c r="B153" s="100" t="s">
        <v>776</v>
      </c>
      <c r="C153" s="100" t="s">
        <v>193</v>
      </c>
    </row>
    <row r="154" spans="1:3" x14ac:dyDescent="0.25">
      <c r="A154" s="116">
        <v>200522</v>
      </c>
      <c r="B154" s="100" t="s">
        <v>777</v>
      </c>
      <c r="C154" s="100" t="s">
        <v>193</v>
      </c>
    </row>
    <row r="155" spans="1:3" x14ac:dyDescent="0.25">
      <c r="A155" s="116">
        <v>200531</v>
      </c>
      <c r="B155" s="100" t="s">
        <v>4785</v>
      </c>
      <c r="C155" s="100" t="s">
        <v>193</v>
      </c>
    </row>
    <row r="156" spans="1:3" x14ac:dyDescent="0.25">
      <c r="A156" s="116">
        <v>200532</v>
      </c>
      <c r="B156" s="100" t="s">
        <v>4786</v>
      </c>
      <c r="C156" s="100" t="s">
        <v>193</v>
      </c>
    </row>
    <row r="157" spans="1:3" x14ac:dyDescent="0.25">
      <c r="A157" s="116">
        <v>200533</v>
      </c>
      <c r="B157" s="100" t="s">
        <v>4099</v>
      </c>
      <c r="C157" s="100" t="s">
        <v>193</v>
      </c>
    </row>
    <row r="158" spans="1:3" x14ac:dyDescent="0.25">
      <c r="A158" s="116">
        <v>200534</v>
      </c>
      <c r="B158" s="100" t="s">
        <v>4100</v>
      </c>
      <c r="C158" s="100" t="s">
        <v>193</v>
      </c>
    </row>
    <row r="159" spans="1:3" x14ac:dyDescent="0.25">
      <c r="A159" s="116">
        <v>200535</v>
      </c>
      <c r="B159" s="100" t="s">
        <v>4101</v>
      </c>
      <c r="C159" s="100" t="s">
        <v>193</v>
      </c>
    </row>
    <row r="160" spans="1:3" x14ac:dyDescent="0.25">
      <c r="A160" s="116">
        <v>200536</v>
      </c>
      <c r="B160" s="100" t="s">
        <v>4102</v>
      </c>
      <c r="C160" s="100" t="s">
        <v>193</v>
      </c>
    </row>
    <row r="161" spans="1:3" x14ac:dyDescent="0.25">
      <c r="A161" s="116">
        <v>200537</v>
      </c>
      <c r="B161" s="100" t="s">
        <v>4103</v>
      </c>
      <c r="C161" s="100" t="s">
        <v>193</v>
      </c>
    </row>
    <row r="162" spans="1:3" x14ac:dyDescent="0.25">
      <c r="A162" s="116">
        <v>200538</v>
      </c>
      <c r="B162" s="100" t="s">
        <v>4104</v>
      </c>
      <c r="C162" s="100" t="s">
        <v>193</v>
      </c>
    </row>
    <row r="163" spans="1:3" x14ac:dyDescent="0.25">
      <c r="A163" s="116">
        <v>200539</v>
      </c>
      <c r="B163" s="100" t="s">
        <v>4105</v>
      </c>
      <c r="C163" s="100" t="s">
        <v>193</v>
      </c>
    </row>
    <row r="164" spans="1:3" x14ac:dyDescent="0.25">
      <c r="A164" s="116">
        <v>200540</v>
      </c>
      <c r="B164" s="100" t="s">
        <v>4106</v>
      </c>
      <c r="C164" s="100" t="s">
        <v>193</v>
      </c>
    </row>
    <row r="165" spans="1:3" x14ac:dyDescent="0.25">
      <c r="A165" s="116">
        <v>200541</v>
      </c>
      <c r="B165" s="100" t="s">
        <v>4107</v>
      </c>
      <c r="C165" s="100" t="s">
        <v>193</v>
      </c>
    </row>
    <row r="166" spans="1:3" x14ac:dyDescent="0.25">
      <c r="A166" s="116">
        <v>200542</v>
      </c>
      <c r="B166" s="100" t="s">
        <v>4108</v>
      </c>
      <c r="C166" s="100" t="s">
        <v>193</v>
      </c>
    </row>
    <row r="167" spans="1:3" x14ac:dyDescent="0.25">
      <c r="A167" s="116">
        <v>200543</v>
      </c>
      <c r="B167" s="100" t="s">
        <v>4109</v>
      </c>
      <c r="C167" s="100" t="s">
        <v>193</v>
      </c>
    </row>
    <row r="168" spans="1:3" x14ac:dyDescent="0.25">
      <c r="A168" s="116">
        <v>200544</v>
      </c>
      <c r="B168" s="100" t="s">
        <v>4110</v>
      </c>
      <c r="C168" s="100" t="s">
        <v>193</v>
      </c>
    </row>
    <row r="169" spans="1:3" x14ac:dyDescent="0.25">
      <c r="A169" s="116">
        <v>200545</v>
      </c>
      <c r="B169" s="100" t="s">
        <v>4111</v>
      </c>
      <c r="C169" s="100" t="s">
        <v>193</v>
      </c>
    </row>
    <row r="170" spans="1:3" x14ac:dyDescent="0.25">
      <c r="A170" s="116">
        <v>200546</v>
      </c>
      <c r="B170" s="100" t="s">
        <v>4155</v>
      </c>
      <c r="C170" s="100" t="s">
        <v>193</v>
      </c>
    </row>
    <row r="171" spans="1:3" x14ac:dyDescent="0.25">
      <c r="A171" s="116">
        <v>200547</v>
      </c>
      <c r="B171" s="100" t="s">
        <v>4112</v>
      </c>
      <c r="C171" s="100" t="s">
        <v>193</v>
      </c>
    </row>
    <row r="172" spans="1:3" x14ac:dyDescent="0.25">
      <c r="A172" s="116">
        <v>200548</v>
      </c>
      <c r="B172" s="100" t="s">
        <v>4113</v>
      </c>
      <c r="C172" s="100" t="s">
        <v>193</v>
      </c>
    </row>
    <row r="173" spans="1:3" x14ac:dyDescent="0.25">
      <c r="A173" s="116">
        <v>200549</v>
      </c>
      <c r="B173" s="100" t="s">
        <v>4787</v>
      </c>
      <c r="C173" s="100" t="s">
        <v>193</v>
      </c>
    </row>
    <row r="174" spans="1:3" x14ac:dyDescent="0.25">
      <c r="A174" s="116">
        <v>200550</v>
      </c>
      <c r="B174" s="100" t="s">
        <v>4114</v>
      </c>
      <c r="C174" s="100" t="s">
        <v>193</v>
      </c>
    </row>
    <row r="175" spans="1:3" x14ac:dyDescent="0.25">
      <c r="A175" s="116">
        <v>200551</v>
      </c>
      <c r="B175" s="100" t="s">
        <v>4115</v>
      </c>
      <c r="C175" s="100" t="s">
        <v>193</v>
      </c>
    </row>
    <row r="176" spans="1:3" x14ac:dyDescent="0.25">
      <c r="A176" s="116">
        <v>200552</v>
      </c>
      <c r="B176" s="100" t="s">
        <v>4611</v>
      </c>
      <c r="C176" s="100" t="s">
        <v>193</v>
      </c>
    </row>
    <row r="177" spans="1:3" x14ac:dyDescent="0.25">
      <c r="A177" s="116">
        <v>200553</v>
      </c>
      <c r="B177" s="100" t="s">
        <v>4116</v>
      </c>
      <c r="C177" s="100" t="s">
        <v>193</v>
      </c>
    </row>
    <row r="178" spans="1:3" x14ac:dyDescent="0.25">
      <c r="A178" s="116">
        <v>200554</v>
      </c>
      <c r="B178" s="100" t="s">
        <v>4788</v>
      </c>
      <c r="C178" s="100" t="s">
        <v>193</v>
      </c>
    </row>
    <row r="179" spans="1:3" x14ac:dyDescent="0.25">
      <c r="A179" s="116">
        <v>200555</v>
      </c>
      <c r="B179" s="100" t="s">
        <v>4612</v>
      </c>
      <c r="C179" s="100" t="s">
        <v>193</v>
      </c>
    </row>
    <row r="180" spans="1:3" x14ac:dyDescent="0.25">
      <c r="A180" s="116">
        <v>200556</v>
      </c>
      <c r="B180" s="100" t="s">
        <v>4789</v>
      </c>
      <c r="C180" s="100" t="s">
        <v>193</v>
      </c>
    </row>
    <row r="181" spans="1:3" x14ac:dyDescent="0.25">
      <c r="A181" s="116">
        <v>200557</v>
      </c>
      <c r="B181" s="100" t="s">
        <v>4117</v>
      </c>
      <c r="C181" s="100" t="s">
        <v>193</v>
      </c>
    </row>
    <row r="182" spans="1:3" x14ac:dyDescent="0.25">
      <c r="A182" s="116">
        <v>200558</v>
      </c>
      <c r="B182" s="100" t="s">
        <v>4790</v>
      </c>
      <c r="C182" s="100" t="s">
        <v>193</v>
      </c>
    </row>
    <row r="183" spans="1:3" x14ac:dyDescent="0.25">
      <c r="A183" s="116">
        <v>200559</v>
      </c>
      <c r="B183" s="100" t="s">
        <v>4118</v>
      </c>
      <c r="C183" s="100" t="s">
        <v>193</v>
      </c>
    </row>
    <row r="184" spans="1:3" x14ac:dyDescent="0.25">
      <c r="A184" s="116">
        <v>200560</v>
      </c>
      <c r="B184" s="100" t="s">
        <v>4791</v>
      </c>
      <c r="C184" s="100" t="s">
        <v>193</v>
      </c>
    </row>
    <row r="185" spans="1:3" x14ac:dyDescent="0.25">
      <c r="A185" s="116">
        <v>200561</v>
      </c>
      <c r="B185" s="100" t="s">
        <v>4792</v>
      </c>
      <c r="C185" s="100" t="s">
        <v>193</v>
      </c>
    </row>
    <row r="186" spans="1:3" x14ac:dyDescent="0.25">
      <c r="A186" s="116">
        <v>200562</v>
      </c>
      <c r="B186" s="100" t="s">
        <v>4793</v>
      </c>
      <c r="C186" s="100" t="s">
        <v>193</v>
      </c>
    </row>
    <row r="187" spans="1:3" x14ac:dyDescent="0.25">
      <c r="A187" s="116">
        <v>200563</v>
      </c>
      <c r="B187" s="100" t="s">
        <v>4794</v>
      </c>
      <c r="C187" s="100" t="s">
        <v>193</v>
      </c>
    </row>
    <row r="188" spans="1:3" x14ac:dyDescent="0.25">
      <c r="A188" s="116">
        <v>200564</v>
      </c>
      <c r="B188" s="100" t="s">
        <v>4119</v>
      </c>
      <c r="C188" s="100" t="s">
        <v>193</v>
      </c>
    </row>
    <row r="189" spans="1:3" x14ac:dyDescent="0.25">
      <c r="A189" s="116">
        <v>200565</v>
      </c>
      <c r="B189" s="100" t="s">
        <v>4795</v>
      </c>
      <c r="C189" s="100" t="s">
        <v>193</v>
      </c>
    </row>
    <row r="190" spans="1:3" x14ac:dyDescent="0.25">
      <c r="A190" s="116">
        <v>200566</v>
      </c>
      <c r="B190" s="100" t="s">
        <v>4796</v>
      </c>
      <c r="C190" s="100" t="s">
        <v>193</v>
      </c>
    </row>
    <row r="191" spans="1:3" x14ac:dyDescent="0.25">
      <c r="A191" s="116">
        <v>200567</v>
      </c>
      <c r="B191" s="100" t="s">
        <v>4120</v>
      </c>
      <c r="C191" s="100" t="s">
        <v>193</v>
      </c>
    </row>
    <row r="192" spans="1:3" x14ac:dyDescent="0.25">
      <c r="A192" s="116">
        <v>200568</v>
      </c>
      <c r="B192" s="100" t="s">
        <v>4121</v>
      </c>
      <c r="C192" s="100" t="s">
        <v>193</v>
      </c>
    </row>
    <row r="193" spans="1:3" x14ac:dyDescent="0.25">
      <c r="A193" s="116">
        <v>200569</v>
      </c>
      <c r="B193" s="100" t="s">
        <v>5050</v>
      </c>
      <c r="C193" s="100" t="s">
        <v>193</v>
      </c>
    </row>
    <row r="194" spans="1:3" x14ac:dyDescent="0.25">
      <c r="A194" s="116">
        <v>200570</v>
      </c>
      <c r="B194" s="100" t="s">
        <v>5146</v>
      </c>
      <c r="C194" s="100" t="s">
        <v>193</v>
      </c>
    </row>
    <row r="195" spans="1:3" x14ac:dyDescent="0.25">
      <c r="A195" s="116">
        <v>200601</v>
      </c>
      <c r="B195" s="100" t="s">
        <v>778</v>
      </c>
      <c r="C195" s="100" t="s">
        <v>193</v>
      </c>
    </row>
    <row r="196" spans="1:3" x14ac:dyDescent="0.25">
      <c r="A196" s="116">
        <v>200602</v>
      </c>
      <c r="B196" s="100" t="s">
        <v>2071</v>
      </c>
      <c r="C196" s="100" t="s">
        <v>193</v>
      </c>
    </row>
    <row r="197" spans="1:3" x14ac:dyDescent="0.25">
      <c r="A197" s="116">
        <v>200603</v>
      </c>
      <c r="B197" s="100" t="s">
        <v>2072</v>
      </c>
      <c r="C197" s="100" t="s">
        <v>193</v>
      </c>
    </row>
    <row r="198" spans="1:3" x14ac:dyDescent="0.25">
      <c r="A198" s="116">
        <v>200604</v>
      </c>
      <c r="B198" s="100" t="s">
        <v>2073</v>
      </c>
      <c r="C198" s="100" t="s">
        <v>193</v>
      </c>
    </row>
    <row r="199" spans="1:3" x14ac:dyDescent="0.25">
      <c r="A199" s="116">
        <v>200605</v>
      </c>
      <c r="B199" s="100" t="s">
        <v>716</v>
      </c>
      <c r="C199" s="100" t="s">
        <v>193</v>
      </c>
    </row>
    <row r="200" spans="1:3" x14ac:dyDescent="0.25">
      <c r="A200" s="116">
        <v>200606</v>
      </c>
      <c r="B200" s="100" t="s">
        <v>717</v>
      </c>
      <c r="C200" s="100" t="s">
        <v>193</v>
      </c>
    </row>
    <row r="201" spans="1:3" x14ac:dyDescent="0.25">
      <c r="A201" s="116">
        <v>200607</v>
      </c>
      <c r="B201" s="100" t="s">
        <v>718</v>
      </c>
      <c r="C201" s="100" t="s">
        <v>193</v>
      </c>
    </row>
    <row r="202" spans="1:3" x14ac:dyDescent="0.25">
      <c r="A202" s="116">
        <v>200608</v>
      </c>
      <c r="B202" s="100" t="s">
        <v>3523</v>
      </c>
      <c r="C202" s="100" t="s">
        <v>193</v>
      </c>
    </row>
    <row r="203" spans="1:3" x14ac:dyDescent="0.25">
      <c r="A203" s="116">
        <v>200609</v>
      </c>
      <c r="B203" s="100" t="s">
        <v>2213</v>
      </c>
      <c r="C203" s="100" t="s">
        <v>193</v>
      </c>
    </row>
    <row r="204" spans="1:3" x14ac:dyDescent="0.25">
      <c r="A204" s="116">
        <v>200621</v>
      </c>
      <c r="B204" s="100" t="s">
        <v>1663</v>
      </c>
      <c r="C204" s="100" t="s">
        <v>193</v>
      </c>
    </row>
    <row r="205" spans="1:3" x14ac:dyDescent="0.25">
      <c r="A205" s="116">
        <v>200622</v>
      </c>
      <c r="B205" s="100" t="s">
        <v>719</v>
      </c>
      <c r="C205" s="100" t="s">
        <v>193</v>
      </c>
    </row>
    <row r="206" spans="1:3" x14ac:dyDescent="0.25">
      <c r="A206" s="116">
        <v>200623</v>
      </c>
      <c r="B206" s="100" t="s">
        <v>720</v>
      </c>
      <c r="C206" s="100" t="s">
        <v>193</v>
      </c>
    </row>
    <row r="207" spans="1:3" x14ac:dyDescent="0.25">
      <c r="A207" s="116">
        <v>200631</v>
      </c>
      <c r="B207" s="100" t="s">
        <v>721</v>
      </c>
      <c r="C207" s="100" t="s">
        <v>193</v>
      </c>
    </row>
    <row r="208" spans="1:3" x14ac:dyDescent="0.25">
      <c r="A208" s="116">
        <v>200632</v>
      </c>
      <c r="B208" s="100" t="s">
        <v>722</v>
      </c>
      <c r="C208" s="100" t="s">
        <v>193</v>
      </c>
    </row>
    <row r="209" spans="1:3" x14ac:dyDescent="0.25">
      <c r="A209" s="116">
        <v>200633</v>
      </c>
      <c r="B209" s="100" t="s">
        <v>1229</v>
      </c>
      <c r="C209" s="100" t="s">
        <v>193</v>
      </c>
    </row>
    <row r="210" spans="1:3" x14ac:dyDescent="0.25">
      <c r="A210" s="116">
        <v>200634</v>
      </c>
      <c r="B210" s="100" t="s">
        <v>1230</v>
      </c>
      <c r="C210" s="100" t="s">
        <v>193</v>
      </c>
    </row>
    <row r="211" spans="1:3" x14ac:dyDescent="0.25">
      <c r="A211" s="116">
        <v>200641</v>
      </c>
      <c r="B211" s="100" t="s">
        <v>1231</v>
      </c>
      <c r="C211" s="100" t="s">
        <v>193</v>
      </c>
    </row>
    <row r="212" spans="1:3" x14ac:dyDescent="0.25">
      <c r="A212" s="116">
        <v>200642</v>
      </c>
      <c r="B212" s="100" t="s">
        <v>1232</v>
      </c>
      <c r="C212" s="100" t="s">
        <v>193</v>
      </c>
    </row>
    <row r="213" spans="1:3" x14ac:dyDescent="0.25">
      <c r="A213" s="116">
        <v>200643</v>
      </c>
      <c r="B213" s="100" t="s">
        <v>1233</v>
      </c>
      <c r="C213" s="100" t="s">
        <v>193</v>
      </c>
    </row>
    <row r="214" spans="1:3" x14ac:dyDescent="0.25">
      <c r="A214" s="116">
        <v>200644</v>
      </c>
      <c r="B214" s="100" t="s">
        <v>1234</v>
      </c>
      <c r="C214" s="100" t="s">
        <v>193</v>
      </c>
    </row>
    <row r="215" spans="1:3" x14ac:dyDescent="0.25">
      <c r="A215" s="116">
        <v>200645</v>
      </c>
      <c r="B215" s="100" t="s">
        <v>1847</v>
      </c>
      <c r="C215" s="100" t="s">
        <v>193</v>
      </c>
    </row>
    <row r="216" spans="1:3" x14ac:dyDescent="0.25">
      <c r="A216" s="116">
        <v>200646</v>
      </c>
      <c r="B216" s="100" t="s">
        <v>1848</v>
      </c>
      <c r="C216" s="100" t="s">
        <v>193</v>
      </c>
    </row>
    <row r="217" spans="1:3" x14ac:dyDescent="0.25">
      <c r="A217" s="116">
        <v>200647</v>
      </c>
      <c r="B217" s="100" t="s">
        <v>2378</v>
      </c>
      <c r="C217" s="100" t="s">
        <v>193</v>
      </c>
    </row>
    <row r="218" spans="1:3" x14ac:dyDescent="0.25">
      <c r="A218" s="116">
        <v>200701</v>
      </c>
      <c r="B218" s="100" t="s">
        <v>3362</v>
      </c>
      <c r="C218" s="100" t="s">
        <v>193</v>
      </c>
    </row>
    <row r="219" spans="1:3" x14ac:dyDescent="0.25">
      <c r="A219" s="116">
        <v>200702</v>
      </c>
      <c r="B219" s="100" t="s">
        <v>1235</v>
      </c>
      <c r="C219" s="100" t="s">
        <v>193</v>
      </c>
    </row>
    <row r="220" spans="1:3" x14ac:dyDescent="0.25">
      <c r="A220" s="116">
        <v>200703</v>
      </c>
      <c r="B220" s="100" t="s">
        <v>4913</v>
      </c>
      <c r="C220" s="100" t="s">
        <v>193</v>
      </c>
    </row>
    <row r="221" spans="1:3" x14ac:dyDescent="0.25">
      <c r="A221" s="116">
        <v>200704</v>
      </c>
      <c r="B221" s="100" t="s">
        <v>4667</v>
      </c>
      <c r="C221" s="100" t="s">
        <v>193</v>
      </c>
    </row>
    <row r="222" spans="1:3" x14ac:dyDescent="0.25">
      <c r="A222" s="116">
        <v>200705</v>
      </c>
      <c r="B222" s="100" t="s">
        <v>4668</v>
      </c>
      <c r="C222" s="100" t="s">
        <v>193</v>
      </c>
    </row>
    <row r="223" spans="1:3" x14ac:dyDescent="0.25">
      <c r="A223" s="116">
        <v>200711</v>
      </c>
      <c r="B223" s="100" t="s">
        <v>1236</v>
      </c>
      <c r="C223" s="100" t="s">
        <v>193</v>
      </c>
    </row>
    <row r="224" spans="1:3" x14ac:dyDescent="0.25">
      <c r="A224" s="116">
        <v>200712</v>
      </c>
      <c r="B224" s="100" t="s">
        <v>3363</v>
      </c>
      <c r="C224" s="100" t="s">
        <v>193</v>
      </c>
    </row>
    <row r="225" spans="1:3" x14ac:dyDescent="0.25">
      <c r="A225" s="116">
        <v>200721</v>
      </c>
      <c r="B225" s="100" t="s">
        <v>1237</v>
      </c>
      <c r="C225" s="100" t="s">
        <v>193</v>
      </c>
    </row>
    <row r="226" spans="1:3" x14ac:dyDescent="0.25">
      <c r="A226" s="116">
        <v>200722</v>
      </c>
      <c r="B226" s="100" t="s">
        <v>2572</v>
      </c>
      <c r="C226" s="100" t="s">
        <v>193</v>
      </c>
    </row>
    <row r="227" spans="1:3" x14ac:dyDescent="0.25">
      <c r="A227" s="116">
        <v>200723</v>
      </c>
      <c r="B227" s="100" t="s">
        <v>2573</v>
      </c>
      <c r="C227" s="100" t="s">
        <v>193</v>
      </c>
    </row>
    <row r="228" spans="1:3" x14ac:dyDescent="0.25">
      <c r="A228" s="116">
        <v>200724</v>
      </c>
      <c r="B228" s="100" t="s">
        <v>3276</v>
      </c>
      <c r="C228" s="100" t="s">
        <v>193</v>
      </c>
    </row>
    <row r="229" spans="1:3" x14ac:dyDescent="0.25">
      <c r="A229" s="116">
        <v>200731</v>
      </c>
      <c r="B229" s="100" t="s">
        <v>1238</v>
      </c>
      <c r="C229" s="100" t="s">
        <v>193</v>
      </c>
    </row>
    <row r="230" spans="1:3" x14ac:dyDescent="0.25">
      <c r="A230" s="116">
        <v>200801</v>
      </c>
      <c r="B230" s="100" t="s">
        <v>1239</v>
      </c>
      <c r="C230" s="100" t="s">
        <v>193</v>
      </c>
    </row>
    <row r="231" spans="1:3" x14ac:dyDescent="0.25">
      <c r="A231" s="116">
        <v>200802</v>
      </c>
      <c r="B231" s="100" t="s">
        <v>1240</v>
      </c>
      <c r="C231" s="100" t="s">
        <v>193</v>
      </c>
    </row>
    <row r="232" spans="1:3" x14ac:dyDescent="0.25">
      <c r="A232" s="116">
        <v>200901</v>
      </c>
      <c r="B232" s="100" t="s">
        <v>1241</v>
      </c>
      <c r="C232" s="100" t="s">
        <v>193</v>
      </c>
    </row>
    <row r="233" spans="1:3" x14ac:dyDescent="0.25">
      <c r="A233" s="116">
        <v>200902</v>
      </c>
      <c r="B233" s="100" t="s">
        <v>1242</v>
      </c>
      <c r="C233" s="100" t="s">
        <v>193</v>
      </c>
    </row>
    <row r="234" spans="1:3" x14ac:dyDescent="0.25">
      <c r="A234" s="116">
        <v>200903</v>
      </c>
      <c r="B234" s="100" t="s">
        <v>1243</v>
      </c>
      <c r="C234" s="100" t="s">
        <v>193</v>
      </c>
    </row>
    <row r="235" spans="1:3" x14ac:dyDescent="0.25">
      <c r="A235" s="116">
        <v>200904</v>
      </c>
      <c r="B235" s="100" t="s">
        <v>1244</v>
      </c>
      <c r="C235" s="100" t="s">
        <v>193</v>
      </c>
    </row>
    <row r="236" spans="1:3" x14ac:dyDescent="0.25">
      <c r="A236" s="116">
        <v>200905</v>
      </c>
      <c r="B236" s="100" t="s">
        <v>1245</v>
      </c>
      <c r="C236" s="100" t="s">
        <v>193</v>
      </c>
    </row>
    <row r="237" spans="1:3" x14ac:dyDescent="0.25">
      <c r="A237" s="116">
        <v>200906</v>
      </c>
      <c r="B237" s="100" t="s">
        <v>1246</v>
      </c>
      <c r="C237" s="100" t="s">
        <v>193</v>
      </c>
    </row>
    <row r="238" spans="1:3" x14ac:dyDescent="0.25">
      <c r="A238" s="116">
        <v>200999</v>
      </c>
      <c r="B238" s="100" t="s">
        <v>4613</v>
      </c>
      <c r="C238" s="100" t="s">
        <v>193</v>
      </c>
    </row>
    <row r="239" spans="1:3" x14ac:dyDescent="0.25">
      <c r="A239" s="116">
        <v>204101</v>
      </c>
      <c r="B239" s="100" t="s">
        <v>1247</v>
      </c>
      <c r="C239" s="100" t="s">
        <v>193</v>
      </c>
    </row>
    <row r="240" spans="1:3" x14ac:dyDescent="0.25">
      <c r="A240" s="116">
        <v>204102</v>
      </c>
      <c r="B240" s="100" t="s">
        <v>1248</v>
      </c>
      <c r="C240" s="100" t="s">
        <v>193</v>
      </c>
    </row>
    <row r="241" spans="1:3" x14ac:dyDescent="0.25">
      <c r="A241" s="116">
        <v>204103</v>
      </c>
      <c r="B241" s="100" t="s">
        <v>1249</v>
      </c>
      <c r="C241" s="100" t="s">
        <v>193</v>
      </c>
    </row>
    <row r="242" spans="1:3" x14ac:dyDescent="0.25">
      <c r="A242" s="116">
        <v>204104</v>
      </c>
      <c r="B242" s="100" t="s">
        <v>1250</v>
      </c>
      <c r="C242" s="100" t="s">
        <v>193</v>
      </c>
    </row>
    <row r="243" spans="1:3" x14ac:dyDescent="0.25">
      <c r="A243" s="116">
        <v>204105</v>
      </c>
      <c r="B243" s="100" t="s">
        <v>1251</v>
      </c>
      <c r="C243" s="100" t="s">
        <v>193</v>
      </c>
    </row>
    <row r="244" spans="1:3" x14ac:dyDescent="0.25">
      <c r="A244" s="116">
        <v>204106</v>
      </c>
      <c r="B244" s="100" t="s">
        <v>426</v>
      </c>
      <c r="C244" s="100" t="s">
        <v>193</v>
      </c>
    </row>
    <row r="245" spans="1:3" x14ac:dyDescent="0.25">
      <c r="A245" s="116">
        <v>204107</v>
      </c>
      <c r="B245" s="100" t="s">
        <v>1627</v>
      </c>
      <c r="C245" s="100" t="s">
        <v>193</v>
      </c>
    </row>
    <row r="246" spans="1:3" x14ac:dyDescent="0.25">
      <c r="A246" s="116">
        <v>204108</v>
      </c>
      <c r="B246" s="100" t="s">
        <v>1252</v>
      </c>
      <c r="C246" s="100" t="s">
        <v>193</v>
      </c>
    </row>
    <row r="247" spans="1:3" x14ac:dyDescent="0.25">
      <c r="A247" s="116">
        <v>204109</v>
      </c>
      <c r="B247" s="100" t="s">
        <v>1253</v>
      </c>
      <c r="C247" s="100" t="s">
        <v>193</v>
      </c>
    </row>
    <row r="248" spans="1:3" x14ac:dyDescent="0.25">
      <c r="A248" s="116">
        <v>204111</v>
      </c>
      <c r="B248" s="100" t="s">
        <v>427</v>
      </c>
      <c r="C248" s="100" t="s">
        <v>193</v>
      </c>
    </row>
    <row r="249" spans="1:3" x14ac:dyDescent="0.25">
      <c r="A249" s="116">
        <v>204112</v>
      </c>
      <c r="B249" s="100" t="s">
        <v>1628</v>
      </c>
      <c r="C249" s="100" t="s">
        <v>193</v>
      </c>
    </row>
    <row r="250" spans="1:3" x14ac:dyDescent="0.25">
      <c r="A250" s="116">
        <v>204119</v>
      </c>
      <c r="B250" s="100" t="s">
        <v>2214</v>
      </c>
      <c r="C250" s="100" t="s">
        <v>193</v>
      </c>
    </row>
    <row r="251" spans="1:3" x14ac:dyDescent="0.25">
      <c r="A251" s="116">
        <v>204161</v>
      </c>
      <c r="B251" s="100" t="s">
        <v>1254</v>
      </c>
      <c r="C251" s="100" t="s">
        <v>193</v>
      </c>
    </row>
    <row r="252" spans="1:3" x14ac:dyDescent="0.25">
      <c r="A252" s="116">
        <v>204162</v>
      </c>
      <c r="B252" s="100" t="s">
        <v>1255</v>
      </c>
      <c r="C252" s="100" t="s">
        <v>193</v>
      </c>
    </row>
    <row r="253" spans="1:3" x14ac:dyDescent="0.25">
      <c r="A253" s="116">
        <v>204211</v>
      </c>
      <c r="B253" s="100" t="s">
        <v>1256</v>
      </c>
      <c r="C253" s="100" t="s">
        <v>193</v>
      </c>
    </row>
    <row r="254" spans="1:3" x14ac:dyDescent="0.25">
      <c r="A254" s="116">
        <v>204212</v>
      </c>
      <c r="B254" s="100" t="s">
        <v>1257</v>
      </c>
      <c r="C254" s="100" t="s">
        <v>193</v>
      </c>
    </row>
    <row r="255" spans="1:3" x14ac:dyDescent="0.25">
      <c r="A255" s="116">
        <v>204213</v>
      </c>
      <c r="B255" s="100" t="s">
        <v>1258</v>
      </c>
      <c r="C255" s="100" t="s">
        <v>193</v>
      </c>
    </row>
    <row r="256" spans="1:3" x14ac:dyDescent="0.25">
      <c r="A256" s="116">
        <v>204214</v>
      </c>
      <c r="B256" s="100" t="s">
        <v>779</v>
      </c>
      <c r="C256" s="100" t="s">
        <v>193</v>
      </c>
    </row>
    <row r="257" spans="1:3" x14ac:dyDescent="0.25">
      <c r="A257" s="116">
        <v>204221</v>
      </c>
      <c r="B257" s="100" t="s">
        <v>780</v>
      </c>
      <c r="C257" s="100" t="s">
        <v>193</v>
      </c>
    </row>
    <row r="258" spans="1:3" x14ac:dyDescent="0.25">
      <c r="A258" s="116">
        <v>204222</v>
      </c>
      <c r="B258" s="100" t="s">
        <v>781</v>
      </c>
      <c r="C258" s="100" t="s">
        <v>193</v>
      </c>
    </row>
    <row r="259" spans="1:3" x14ac:dyDescent="0.25">
      <c r="A259" s="116">
        <v>204224</v>
      </c>
      <c r="B259" s="100" t="s">
        <v>3524</v>
      </c>
      <c r="C259" s="100" t="s">
        <v>193</v>
      </c>
    </row>
    <row r="260" spans="1:3" x14ac:dyDescent="0.25">
      <c r="A260" s="116">
        <v>204231</v>
      </c>
      <c r="B260" s="100" t="s">
        <v>782</v>
      </c>
      <c r="C260" s="100" t="s">
        <v>193</v>
      </c>
    </row>
    <row r="261" spans="1:3" x14ac:dyDescent="0.25">
      <c r="A261" s="116">
        <v>204232</v>
      </c>
      <c r="B261" s="100" t="s">
        <v>783</v>
      </c>
      <c r="C261" s="100" t="s">
        <v>193</v>
      </c>
    </row>
    <row r="262" spans="1:3" x14ac:dyDescent="0.25">
      <c r="A262" s="116">
        <v>204235</v>
      </c>
      <c r="B262" s="100" t="s">
        <v>1462</v>
      </c>
      <c r="C262" s="100" t="s">
        <v>193</v>
      </c>
    </row>
    <row r="263" spans="1:3" x14ac:dyDescent="0.25">
      <c r="A263" s="116">
        <v>204241</v>
      </c>
      <c r="B263" s="100" t="s">
        <v>784</v>
      </c>
      <c r="C263" s="100" t="s">
        <v>193</v>
      </c>
    </row>
    <row r="264" spans="1:3" x14ac:dyDescent="0.25">
      <c r="A264" s="116">
        <v>204242</v>
      </c>
      <c r="B264" s="100" t="s">
        <v>785</v>
      </c>
      <c r="C264" s="100" t="s">
        <v>193</v>
      </c>
    </row>
    <row r="265" spans="1:3" x14ac:dyDescent="0.25">
      <c r="A265" s="116">
        <v>204243</v>
      </c>
      <c r="B265" s="100" t="s">
        <v>786</v>
      </c>
      <c r="C265" s="100" t="s">
        <v>193</v>
      </c>
    </row>
    <row r="266" spans="1:3" x14ac:dyDescent="0.25">
      <c r="A266" s="116">
        <v>204244</v>
      </c>
      <c r="B266" s="100" t="s">
        <v>787</v>
      </c>
      <c r="C266" s="100" t="s">
        <v>193</v>
      </c>
    </row>
    <row r="267" spans="1:3" x14ac:dyDescent="0.25">
      <c r="A267" s="116">
        <v>204251</v>
      </c>
      <c r="B267" s="100" t="s">
        <v>788</v>
      </c>
      <c r="C267" s="100" t="s">
        <v>193</v>
      </c>
    </row>
    <row r="268" spans="1:3" x14ac:dyDescent="0.25">
      <c r="A268" s="116">
        <v>204261</v>
      </c>
      <c r="B268" s="100" t="s">
        <v>789</v>
      </c>
      <c r="C268" s="100" t="s">
        <v>193</v>
      </c>
    </row>
    <row r="269" spans="1:3" x14ac:dyDescent="0.25">
      <c r="A269" s="116">
        <v>204271</v>
      </c>
      <c r="B269" s="100" t="s">
        <v>790</v>
      </c>
      <c r="C269" s="100" t="s">
        <v>193</v>
      </c>
    </row>
    <row r="270" spans="1:3" x14ac:dyDescent="0.25">
      <c r="A270" s="116">
        <v>204272</v>
      </c>
      <c r="B270" s="100" t="s">
        <v>791</v>
      </c>
      <c r="C270" s="100" t="s">
        <v>193</v>
      </c>
    </row>
    <row r="271" spans="1:3" x14ac:dyDescent="0.25">
      <c r="A271" s="116">
        <v>204273</v>
      </c>
      <c r="B271" s="100" t="s">
        <v>792</v>
      </c>
      <c r="C271" s="100" t="s">
        <v>193</v>
      </c>
    </row>
    <row r="272" spans="1:3" x14ac:dyDescent="0.25">
      <c r="A272" s="116">
        <v>204274</v>
      </c>
      <c r="B272" s="100" t="s">
        <v>793</v>
      </c>
      <c r="C272" s="100" t="s">
        <v>193</v>
      </c>
    </row>
    <row r="273" spans="1:3" x14ac:dyDescent="0.25">
      <c r="A273" s="116">
        <v>204275</v>
      </c>
      <c r="B273" s="100" t="s">
        <v>794</v>
      </c>
      <c r="C273" s="100" t="s">
        <v>193</v>
      </c>
    </row>
    <row r="274" spans="1:3" x14ac:dyDescent="0.25">
      <c r="A274" s="116">
        <v>204276</v>
      </c>
      <c r="B274" s="100" t="s">
        <v>795</v>
      </c>
      <c r="C274" s="100" t="s">
        <v>193</v>
      </c>
    </row>
    <row r="275" spans="1:3" x14ac:dyDescent="0.25">
      <c r="A275" s="116">
        <v>204277</v>
      </c>
      <c r="B275" s="100" t="s">
        <v>796</v>
      </c>
      <c r="C275" s="100" t="s">
        <v>193</v>
      </c>
    </row>
    <row r="276" spans="1:3" x14ac:dyDescent="0.25">
      <c r="A276" s="116">
        <v>204281</v>
      </c>
      <c r="B276" s="100" t="s">
        <v>4342</v>
      </c>
      <c r="C276" s="100" t="s">
        <v>193</v>
      </c>
    </row>
    <row r="277" spans="1:3" x14ac:dyDescent="0.25">
      <c r="A277" s="116">
        <v>204411</v>
      </c>
      <c r="B277" s="100" t="s">
        <v>797</v>
      </c>
      <c r="C277" s="100" t="s">
        <v>193</v>
      </c>
    </row>
    <row r="278" spans="1:3" x14ac:dyDescent="0.25">
      <c r="A278" s="116">
        <v>204412</v>
      </c>
      <c r="B278" s="100" t="s">
        <v>798</v>
      </c>
      <c r="C278" s="100" t="s">
        <v>193</v>
      </c>
    </row>
    <row r="279" spans="1:3" x14ac:dyDescent="0.25">
      <c r="A279" s="116">
        <v>204413</v>
      </c>
      <c r="B279" s="100" t="s">
        <v>799</v>
      </c>
      <c r="C279" s="100" t="s">
        <v>193</v>
      </c>
    </row>
    <row r="280" spans="1:3" x14ac:dyDescent="0.25">
      <c r="A280" s="116">
        <v>204414</v>
      </c>
      <c r="B280" s="100" t="s">
        <v>800</v>
      </c>
      <c r="C280" s="100" t="s">
        <v>193</v>
      </c>
    </row>
    <row r="281" spans="1:3" x14ac:dyDescent="0.25">
      <c r="A281" s="116">
        <v>204415</v>
      </c>
      <c r="B281" s="100" t="s">
        <v>1463</v>
      </c>
      <c r="C281" s="100" t="s">
        <v>193</v>
      </c>
    </row>
    <row r="282" spans="1:3" x14ac:dyDescent="0.25">
      <c r="A282" s="116">
        <v>204416</v>
      </c>
      <c r="B282" s="100" t="s">
        <v>801</v>
      </c>
      <c r="C282" s="100" t="s">
        <v>193</v>
      </c>
    </row>
    <row r="283" spans="1:3" x14ac:dyDescent="0.25">
      <c r="A283" s="116">
        <v>204417</v>
      </c>
      <c r="B283" s="100" t="s">
        <v>3165</v>
      </c>
      <c r="C283" s="100" t="s">
        <v>193</v>
      </c>
    </row>
    <row r="284" spans="1:3" x14ac:dyDescent="0.25">
      <c r="A284" s="116">
        <v>204421</v>
      </c>
      <c r="B284" s="100" t="s">
        <v>802</v>
      </c>
      <c r="C284" s="100" t="s">
        <v>193</v>
      </c>
    </row>
    <row r="285" spans="1:3" x14ac:dyDescent="0.25">
      <c r="A285" s="116">
        <v>204422</v>
      </c>
      <c r="B285" s="100" t="s">
        <v>803</v>
      </c>
      <c r="C285" s="100" t="s">
        <v>193</v>
      </c>
    </row>
    <row r="286" spans="1:3" x14ac:dyDescent="0.25">
      <c r="A286" s="116">
        <v>204423</v>
      </c>
      <c r="B286" s="100" t="s">
        <v>804</v>
      </c>
      <c r="C286" s="100" t="s">
        <v>193</v>
      </c>
    </row>
    <row r="287" spans="1:3" x14ac:dyDescent="0.25">
      <c r="A287" s="116">
        <v>204424</v>
      </c>
      <c r="B287" s="100" t="s">
        <v>805</v>
      </c>
      <c r="C287" s="100" t="s">
        <v>193</v>
      </c>
    </row>
    <row r="288" spans="1:3" x14ac:dyDescent="0.25">
      <c r="A288" s="116">
        <v>204425</v>
      </c>
      <c r="B288" s="100" t="s">
        <v>806</v>
      </c>
      <c r="C288" s="100" t="s">
        <v>193</v>
      </c>
    </row>
    <row r="289" spans="1:3" x14ac:dyDescent="0.25">
      <c r="A289" s="116">
        <v>204426</v>
      </c>
      <c r="B289" s="100" t="s">
        <v>807</v>
      </c>
      <c r="C289" s="100" t="s">
        <v>193</v>
      </c>
    </row>
    <row r="290" spans="1:3" x14ac:dyDescent="0.25">
      <c r="A290" s="116">
        <v>204427</v>
      </c>
      <c r="B290" s="100" t="s">
        <v>3429</v>
      </c>
      <c r="C290" s="100" t="s">
        <v>193</v>
      </c>
    </row>
    <row r="291" spans="1:3" x14ac:dyDescent="0.25">
      <c r="A291" s="116">
        <v>204431</v>
      </c>
      <c r="B291" s="100" t="s">
        <v>808</v>
      </c>
      <c r="C291" s="100" t="s">
        <v>193</v>
      </c>
    </row>
    <row r="292" spans="1:3" x14ac:dyDescent="0.25">
      <c r="A292" s="116">
        <v>204432</v>
      </c>
      <c r="B292" s="100" t="s">
        <v>809</v>
      </c>
      <c r="C292" s="100" t="s">
        <v>193</v>
      </c>
    </row>
    <row r="293" spans="1:3" x14ac:dyDescent="0.25">
      <c r="A293" s="116">
        <v>204433</v>
      </c>
      <c r="B293" s="100" t="s">
        <v>810</v>
      </c>
      <c r="C293" s="100" t="s">
        <v>193</v>
      </c>
    </row>
    <row r="294" spans="1:3" x14ac:dyDescent="0.25">
      <c r="A294" s="116">
        <v>204441</v>
      </c>
      <c r="B294" s="100" t="s">
        <v>811</v>
      </c>
      <c r="C294" s="100" t="s">
        <v>193</v>
      </c>
    </row>
    <row r="295" spans="1:3" x14ac:dyDescent="0.25">
      <c r="A295" s="116">
        <v>204442</v>
      </c>
      <c r="B295" s="100" t="s">
        <v>812</v>
      </c>
      <c r="C295" s="100" t="s">
        <v>193</v>
      </c>
    </row>
    <row r="296" spans="1:3" x14ac:dyDescent="0.25">
      <c r="A296" s="116">
        <v>204451</v>
      </c>
      <c r="B296" s="100" t="s">
        <v>813</v>
      </c>
      <c r="C296" s="100" t="s">
        <v>193</v>
      </c>
    </row>
    <row r="297" spans="1:3" x14ac:dyDescent="0.25">
      <c r="A297" s="116">
        <v>204461</v>
      </c>
      <c r="B297" s="100" t="s">
        <v>814</v>
      </c>
      <c r="C297" s="100" t="s">
        <v>193</v>
      </c>
    </row>
    <row r="298" spans="1:3" x14ac:dyDescent="0.25">
      <c r="A298" s="116">
        <v>204462</v>
      </c>
      <c r="B298" s="100" t="s">
        <v>815</v>
      </c>
      <c r="C298" s="100" t="s">
        <v>193</v>
      </c>
    </row>
    <row r="299" spans="1:3" x14ac:dyDescent="0.25">
      <c r="A299" s="116">
        <v>204611</v>
      </c>
      <c r="B299" s="100" t="s">
        <v>816</v>
      </c>
      <c r="C299" s="100" t="s">
        <v>193</v>
      </c>
    </row>
    <row r="300" spans="1:3" x14ac:dyDescent="0.25">
      <c r="A300" s="116">
        <v>204612</v>
      </c>
      <c r="B300" s="100" t="s">
        <v>817</v>
      </c>
      <c r="C300" s="100" t="s">
        <v>193</v>
      </c>
    </row>
    <row r="301" spans="1:3" x14ac:dyDescent="0.25">
      <c r="A301" s="116">
        <v>204621</v>
      </c>
      <c r="B301" s="100" t="s">
        <v>4140</v>
      </c>
      <c r="C301" s="100" t="s">
        <v>193</v>
      </c>
    </row>
    <row r="302" spans="1:3" x14ac:dyDescent="0.25">
      <c r="A302" s="116">
        <v>204622</v>
      </c>
      <c r="B302" s="100" t="s">
        <v>818</v>
      </c>
      <c r="C302" s="100" t="s">
        <v>193</v>
      </c>
    </row>
    <row r="303" spans="1:3" x14ac:dyDescent="0.25">
      <c r="A303" s="116">
        <v>204631</v>
      </c>
      <c r="B303" s="100" t="s">
        <v>819</v>
      </c>
      <c r="C303" s="100" t="s">
        <v>193</v>
      </c>
    </row>
    <row r="304" spans="1:3" x14ac:dyDescent="0.25">
      <c r="A304" s="116">
        <v>204632</v>
      </c>
      <c r="B304" s="100" t="s">
        <v>820</v>
      </c>
      <c r="C304" s="100" t="s">
        <v>193</v>
      </c>
    </row>
    <row r="305" spans="1:3" x14ac:dyDescent="0.25">
      <c r="A305" s="116">
        <v>204633</v>
      </c>
      <c r="B305" s="100" t="s">
        <v>821</v>
      </c>
      <c r="C305" s="100" t="s">
        <v>193</v>
      </c>
    </row>
    <row r="306" spans="1:3" x14ac:dyDescent="0.25">
      <c r="A306" s="116">
        <v>204641</v>
      </c>
      <c r="B306" s="100" t="s">
        <v>822</v>
      </c>
      <c r="C306" s="100" t="s">
        <v>193</v>
      </c>
    </row>
    <row r="307" spans="1:3" x14ac:dyDescent="0.25">
      <c r="A307" s="116">
        <v>204642</v>
      </c>
      <c r="B307" s="100" t="s">
        <v>823</v>
      </c>
      <c r="C307" s="100" t="s">
        <v>193</v>
      </c>
    </row>
    <row r="308" spans="1:3" x14ac:dyDescent="0.25">
      <c r="A308" s="116">
        <v>204651</v>
      </c>
      <c r="B308" s="100" t="s">
        <v>824</v>
      </c>
      <c r="C308" s="100" t="s">
        <v>193</v>
      </c>
    </row>
    <row r="309" spans="1:3" x14ac:dyDescent="0.25">
      <c r="A309" s="116">
        <v>204661</v>
      </c>
      <c r="B309" s="100" t="s">
        <v>825</v>
      </c>
      <c r="C309" s="100" t="s">
        <v>193</v>
      </c>
    </row>
    <row r="310" spans="1:3" x14ac:dyDescent="0.25">
      <c r="A310" s="116">
        <v>204662</v>
      </c>
      <c r="B310" s="100" t="s">
        <v>826</v>
      </c>
      <c r="C310" s="100" t="s">
        <v>193</v>
      </c>
    </row>
    <row r="311" spans="1:3" x14ac:dyDescent="0.25">
      <c r="A311" s="116">
        <v>204671</v>
      </c>
      <c r="B311" s="100" t="s">
        <v>827</v>
      </c>
      <c r="C311" s="100" t="s">
        <v>193</v>
      </c>
    </row>
    <row r="312" spans="1:3" x14ac:dyDescent="0.25">
      <c r="A312" s="116">
        <v>204681</v>
      </c>
      <c r="B312" s="100" t="s">
        <v>828</v>
      </c>
      <c r="C312" s="100" t="s">
        <v>193</v>
      </c>
    </row>
    <row r="313" spans="1:3" x14ac:dyDescent="0.25">
      <c r="A313" s="116">
        <v>204682</v>
      </c>
      <c r="B313" s="100" t="s">
        <v>3430</v>
      </c>
      <c r="C313" s="100" t="s">
        <v>193</v>
      </c>
    </row>
    <row r="314" spans="1:3" x14ac:dyDescent="0.25">
      <c r="A314" s="116">
        <v>204691</v>
      </c>
      <c r="B314" s="100" t="s">
        <v>829</v>
      </c>
      <c r="C314" s="100" t="s">
        <v>193</v>
      </c>
    </row>
    <row r="315" spans="1:3" x14ac:dyDescent="0.25">
      <c r="A315" s="116">
        <v>204692</v>
      </c>
      <c r="B315" s="100" t="s">
        <v>830</v>
      </c>
      <c r="C315" s="100" t="s">
        <v>193</v>
      </c>
    </row>
    <row r="316" spans="1:3" x14ac:dyDescent="0.25">
      <c r="A316" s="116">
        <v>204711</v>
      </c>
      <c r="B316" s="100" t="s">
        <v>831</v>
      </c>
      <c r="C316" s="100" t="s">
        <v>193</v>
      </c>
    </row>
    <row r="317" spans="1:3" x14ac:dyDescent="0.25">
      <c r="A317" s="116">
        <v>204712</v>
      </c>
      <c r="B317" s="100" t="s">
        <v>832</v>
      </c>
      <c r="C317" s="100" t="s">
        <v>193</v>
      </c>
    </row>
    <row r="318" spans="1:3" x14ac:dyDescent="0.25">
      <c r="A318" s="116">
        <v>204713</v>
      </c>
      <c r="B318" s="100" t="s">
        <v>833</v>
      </c>
      <c r="C318" s="100" t="s">
        <v>193</v>
      </c>
    </row>
    <row r="319" spans="1:3" x14ac:dyDescent="0.25">
      <c r="A319" s="116">
        <v>204714</v>
      </c>
      <c r="B319" s="100" t="s">
        <v>3166</v>
      </c>
      <c r="C319" s="100" t="s">
        <v>193</v>
      </c>
    </row>
    <row r="320" spans="1:3" x14ac:dyDescent="0.25">
      <c r="A320" s="116">
        <v>204715</v>
      </c>
      <c r="B320" s="100" t="s">
        <v>3751</v>
      </c>
      <c r="C320" s="100" t="s">
        <v>193</v>
      </c>
    </row>
    <row r="321" spans="1:3" x14ac:dyDescent="0.25">
      <c r="A321" s="116">
        <v>204716</v>
      </c>
      <c r="B321" s="100" t="s">
        <v>3167</v>
      </c>
      <c r="C321" s="100" t="s">
        <v>193</v>
      </c>
    </row>
    <row r="322" spans="1:3" x14ac:dyDescent="0.25">
      <c r="A322" s="116">
        <v>204717</v>
      </c>
      <c r="B322" s="100" t="s">
        <v>3364</v>
      </c>
      <c r="C322" s="100" t="s">
        <v>193</v>
      </c>
    </row>
    <row r="323" spans="1:3" x14ac:dyDescent="0.25">
      <c r="A323" s="116">
        <v>204718</v>
      </c>
      <c r="B323" s="100" t="s">
        <v>3901</v>
      </c>
      <c r="C323" s="100" t="s">
        <v>193</v>
      </c>
    </row>
    <row r="324" spans="1:3" x14ac:dyDescent="0.25">
      <c r="A324" s="116">
        <v>204721</v>
      </c>
      <c r="B324" s="100" t="s">
        <v>1464</v>
      </c>
      <c r="C324" s="100" t="s">
        <v>193</v>
      </c>
    </row>
    <row r="325" spans="1:3" x14ac:dyDescent="0.25">
      <c r="A325" s="116">
        <v>204722</v>
      </c>
      <c r="B325" s="100" t="s">
        <v>1465</v>
      </c>
      <c r="C325" s="100" t="s">
        <v>193</v>
      </c>
    </row>
    <row r="326" spans="1:3" x14ac:dyDescent="0.25">
      <c r="A326" s="116">
        <v>204723</v>
      </c>
      <c r="B326" s="100" t="s">
        <v>1466</v>
      </c>
      <c r="C326" s="100" t="s">
        <v>193</v>
      </c>
    </row>
    <row r="327" spans="1:3" x14ac:dyDescent="0.25">
      <c r="A327" s="116">
        <v>206101</v>
      </c>
      <c r="B327" s="100" t="s">
        <v>834</v>
      </c>
      <c r="C327" s="100" t="s">
        <v>193</v>
      </c>
    </row>
    <row r="328" spans="1:3" x14ac:dyDescent="0.25">
      <c r="A328" s="116">
        <v>206102</v>
      </c>
      <c r="B328" s="100" t="s">
        <v>835</v>
      </c>
      <c r="C328" s="100" t="s">
        <v>193</v>
      </c>
    </row>
    <row r="329" spans="1:3" x14ac:dyDescent="0.25">
      <c r="A329" s="116">
        <v>206103</v>
      </c>
      <c r="B329" s="100" t="s">
        <v>836</v>
      </c>
      <c r="C329" s="100" t="s">
        <v>193</v>
      </c>
    </row>
    <row r="330" spans="1:3" x14ac:dyDescent="0.25">
      <c r="A330" s="116">
        <v>206104</v>
      </c>
      <c r="B330" s="100" t="s">
        <v>837</v>
      </c>
      <c r="C330" s="100" t="s">
        <v>193</v>
      </c>
    </row>
    <row r="331" spans="1:3" x14ac:dyDescent="0.25">
      <c r="A331" s="116">
        <v>206105</v>
      </c>
      <c r="B331" s="100" t="s">
        <v>838</v>
      </c>
      <c r="C331" s="100" t="s">
        <v>193</v>
      </c>
    </row>
    <row r="332" spans="1:3" x14ac:dyDescent="0.25">
      <c r="A332" s="116">
        <v>206106</v>
      </c>
      <c r="B332" s="100" t="s">
        <v>3525</v>
      </c>
      <c r="C332" s="100" t="s">
        <v>193</v>
      </c>
    </row>
    <row r="333" spans="1:3" x14ac:dyDescent="0.25">
      <c r="A333" s="116">
        <v>206107</v>
      </c>
      <c r="B333" s="100" t="s">
        <v>3526</v>
      </c>
      <c r="C333" s="100" t="s">
        <v>193</v>
      </c>
    </row>
    <row r="334" spans="1:3" x14ac:dyDescent="0.25">
      <c r="A334" s="116">
        <v>206109</v>
      </c>
      <c r="B334" s="100" t="s">
        <v>1467</v>
      </c>
      <c r="C334" s="100" t="s">
        <v>193</v>
      </c>
    </row>
    <row r="335" spans="1:3" x14ac:dyDescent="0.25">
      <c r="A335" s="116">
        <v>206201</v>
      </c>
      <c r="B335" s="100" t="s">
        <v>839</v>
      </c>
      <c r="C335" s="100" t="s">
        <v>193</v>
      </c>
    </row>
    <row r="336" spans="1:3" x14ac:dyDescent="0.25">
      <c r="A336" s="116">
        <v>206202</v>
      </c>
      <c r="B336" s="100" t="s">
        <v>3064</v>
      </c>
      <c r="C336" s="100" t="s">
        <v>193</v>
      </c>
    </row>
    <row r="337" spans="1:3" x14ac:dyDescent="0.25">
      <c r="A337" s="116">
        <v>206203</v>
      </c>
      <c r="B337" s="100" t="s">
        <v>428</v>
      </c>
      <c r="C337" s="100" t="s">
        <v>193</v>
      </c>
    </row>
    <row r="338" spans="1:3" x14ac:dyDescent="0.25">
      <c r="A338" s="116">
        <v>206204</v>
      </c>
      <c r="B338" s="100" t="s">
        <v>429</v>
      </c>
      <c r="C338" s="100" t="s">
        <v>193</v>
      </c>
    </row>
    <row r="339" spans="1:3" x14ac:dyDescent="0.25">
      <c r="A339" s="116">
        <v>206205</v>
      </c>
      <c r="B339" s="100" t="s">
        <v>3287</v>
      </c>
      <c r="C339" s="100" t="s">
        <v>193</v>
      </c>
    </row>
    <row r="340" spans="1:3" x14ac:dyDescent="0.25">
      <c r="A340" s="116">
        <v>206206</v>
      </c>
      <c r="B340" s="100" t="s">
        <v>3319</v>
      </c>
      <c r="C340" s="100" t="s">
        <v>193</v>
      </c>
    </row>
    <row r="341" spans="1:3" x14ac:dyDescent="0.25">
      <c r="A341" s="116">
        <v>206221</v>
      </c>
      <c r="B341" s="100" t="s">
        <v>840</v>
      </c>
      <c r="C341" s="100" t="s">
        <v>193</v>
      </c>
    </row>
    <row r="342" spans="1:3" x14ac:dyDescent="0.25">
      <c r="A342" s="116">
        <v>206222</v>
      </c>
      <c r="B342" s="100" t="s">
        <v>841</v>
      </c>
      <c r="C342" s="100" t="s">
        <v>193</v>
      </c>
    </row>
    <row r="343" spans="1:3" x14ac:dyDescent="0.25">
      <c r="A343" s="116">
        <v>206223</v>
      </c>
      <c r="B343" s="100" t="s">
        <v>842</v>
      </c>
      <c r="C343" s="100" t="s">
        <v>193</v>
      </c>
    </row>
    <row r="344" spans="1:3" x14ac:dyDescent="0.25">
      <c r="A344" s="116">
        <v>206231</v>
      </c>
      <c r="B344" s="100" t="s">
        <v>843</v>
      </c>
      <c r="C344" s="100" t="s">
        <v>193</v>
      </c>
    </row>
    <row r="345" spans="1:3" x14ac:dyDescent="0.25">
      <c r="A345" s="116">
        <v>206241</v>
      </c>
      <c r="B345" s="100" t="s">
        <v>844</v>
      </c>
      <c r="C345" s="100" t="s">
        <v>193</v>
      </c>
    </row>
    <row r="346" spans="1:3" x14ac:dyDescent="0.25">
      <c r="A346" s="116">
        <v>206251</v>
      </c>
      <c r="B346" s="100" t="s">
        <v>867</v>
      </c>
      <c r="C346" s="100" t="s">
        <v>193</v>
      </c>
    </row>
    <row r="347" spans="1:3" x14ac:dyDescent="0.25">
      <c r="A347" s="116">
        <v>206261</v>
      </c>
      <c r="B347" s="100" t="s">
        <v>868</v>
      </c>
      <c r="C347" s="100" t="s">
        <v>193</v>
      </c>
    </row>
    <row r="348" spans="1:3" x14ac:dyDescent="0.25">
      <c r="A348" s="116">
        <v>206301</v>
      </c>
      <c r="B348" s="100" t="s">
        <v>5051</v>
      </c>
      <c r="C348" s="100" t="s">
        <v>193</v>
      </c>
    </row>
    <row r="349" spans="1:3" x14ac:dyDescent="0.25">
      <c r="A349" s="116">
        <v>206401</v>
      </c>
      <c r="B349" s="100" t="s">
        <v>869</v>
      </c>
      <c r="C349" s="100" t="s">
        <v>193</v>
      </c>
    </row>
    <row r="350" spans="1:3" x14ac:dyDescent="0.25">
      <c r="A350" s="116">
        <v>206501</v>
      </c>
      <c r="B350" s="100" t="s">
        <v>870</v>
      </c>
      <c r="C350" s="100" t="s">
        <v>193</v>
      </c>
    </row>
    <row r="351" spans="1:3" x14ac:dyDescent="0.25">
      <c r="A351" s="116">
        <v>206502</v>
      </c>
      <c r="B351" s="100" t="s">
        <v>3257</v>
      </c>
      <c r="C351" s="100" t="s">
        <v>193</v>
      </c>
    </row>
    <row r="352" spans="1:3" x14ac:dyDescent="0.25">
      <c r="A352" s="116">
        <v>206601</v>
      </c>
      <c r="B352" s="100" t="s">
        <v>871</v>
      </c>
      <c r="C352" s="100" t="s">
        <v>193</v>
      </c>
    </row>
    <row r="353" spans="1:3" x14ac:dyDescent="0.25">
      <c r="A353" s="116">
        <v>206602</v>
      </c>
      <c r="B353" s="100" t="s">
        <v>872</v>
      </c>
      <c r="C353" s="100" t="s">
        <v>193</v>
      </c>
    </row>
    <row r="354" spans="1:3" x14ac:dyDescent="0.25">
      <c r="A354" s="116">
        <v>206603</v>
      </c>
      <c r="B354" s="100" t="s">
        <v>873</v>
      </c>
      <c r="C354" s="100" t="s">
        <v>193</v>
      </c>
    </row>
    <row r="355" spans="1:3" x14ac:dyDescent="0.25">
      <c r="A355" s="116">
        <v>206731</v>
      </c>
      <c r="B355" s="100" t="s">
        <v>1468</v>
      </c>
      <c r="C355" s="100" t="s">
        <v>193</v>
      </c>
    </row>
    <row r="356" spans="1:3" x14ac:dyDescent="0.25">
      <c r="A356" s="116">
        <v>206732</v>
      </c>
      <c r="B356" s="100" t="s">
        <v>874</v>
      </c>
      <c r="C356" s="100" t="s">
        <v>193</v>
      </c>
    </row>
    <row r="357" spans="1:3" x14ac:dyDescent="0.25">
      <c r="A357" s="116">
        <v>206733</v>
      </c>
      <c r="B357" s="100" t="s">
        <v>875</v>
      </c>
      <c r="C357" s="100" t="s">
        <v>193</v>
      </c>
    </row>
    <row r="358" spans="1:3" x14ac:dyDescent="0.25">
      <c r="A358" s="116">
        <v>206734</v>
      </c>
      <c r="B358" s="100" t="s">
        <v>876</v>
      </c>
      <c r="C358" s="100" t="s">
        <v>193</v>
      </c>
    </row>
    <row r="359" spans="1:3" x14ac:dyDescent="0.25">
      <c r="A359" s="116">
        <v>206735</v>
      </c>
      <c r="B359" s="100" t="s">
        <v>877</v>
      </c>
      <c r="C359" s="100" t="s">
        <v>193</v>
      </c>
    </row>
    <row r="360" spans="1:3" x14ac:dyDescent="0.25">
      <c r="A360" s="116">
        <v>206736</v>
      </c>
      <c r="B360" s="100" t="s">
        <v>3320</v>
      </c>
      <c r="C360" s="100" t="s">
        <v>193</v>
      </c>
    </row>
    <row r="361" spans="1:3" x14ac:dyDescent="0.25">
      <c r="A361" s="116">
        <v>206801</v>
      </c>
      <c r="B361" s="100" t="s">
        <v>5052</v>
      </c>
      <c r="C361" s="100" t="s">
        <v>193</v>
      </c>
    </row>
    <row r="362" spans="1:3" x14ac:dyDescent="0.25">
      <c r="A362" s="116">
        <v>206802</v>
      </c>
      <c r="B362" s="100" t="s">
        <v>4724</v>
      </c>
      <c r="C362" s="100" t="s">
        <v>193</v>
      </c>
    </row>
    <row r="363" spans="1:3" x14ac:dyDescent="0.25">
      <c r="A363" s="116">
        <v>206901</v>
      </c>
      <c r="B363" s="100" t="s">
        <v>878</v>
      </c>
      <c r="C363" s="100" t="s">
        <v>193</v>
      </c>
    </row>
    <row r="364" spans="1:3" x14ac:dyDescent="0.25">
      <c r="A364" s="116">
        <v>206902</v>
      </c>
      <c r="B364" s="100" t="s">
        <v>879</v>
      </c>
      <c r="C364" s="100" t="s">
        <v>193</v>
      </c>
    </row>
    <row r="365" spans="1:3" x14ac:dyDescent="0.25">
      <c r="A365" s="116">
        <v>206903</v>
      </c>
      <c r="B365" s="100" t="s">
        <v>1413</v>
      </c>
      <c r="C365" s="100" t="s">
        <v>193</v>
      </c>
    </row>
    <row r="366" spans="1:3" x14ac:dyDescent="0.25">
      <c r="A366" s="116">
        <v>206904</v>
      </c>
      <c r="B366" s="100" t="s">
        <v>3240</v>
      </c>
      <c r="C366" s="100" t="s">
        <v>193</v>
      </c>
    </row>
    <row r="367" spans="1:3" x14ac:dyDescent="0.25">
      <c r="A367" s="116">
        <v>207101</v>
      </c>
      <c r="B367" s="100" t="s">
        <v>880</v>
      </c>
      <c r="C367" s="100" t="s">
        <v>193</v>
      </c>
    </row>
    <row r="368" spans="1:3" x14ac:dyDescent="0.25">
      <c r="A368" s="116">
        <v>207102</v>
      </c>
      <c r="B368" s="100" t="s">
        <v>881</v>
      </c>
      <c r="C368" s="100" t="s">
        <v>193</v>
      </c>
    </row>
    <row r="369" spans="1:3" x14ac:dyDescent="0.25">
      <c r="A369" s="116">
        <v>207109</v>
      </c>
      <c r="B369" s="100" t="s">
        <v>1469</v>
      </c>
      <c r="C369" s="100" t="s">
        <v>193</v>
      </c>
    </row>
    <row r="370" spans="1:3" x14ac:dyDescent="0.25">
      <c r="A370" s="116">
        <v>207151</v>
      </c>
      <c r="B370" s="100" t="s">
        <v>882</v>
      </c>
      <c r="C370" s="100" t="s">
        <v>193</v>
      </c>
    </row>
    <row r="371" spans="1:3" x14ac:dyDescent="0.25">
      <c r="A371" s="116">
        <v>207201</v>
      </c>
      <c r="B371" s="100" t="s">
        <v>883</v>
      </c>
      <c r="C371" s="100" t="s">
        <v>193</v>
      </c>
    </row>
    <row r="372" spans="1:3" x14ac:dyDescent="0.25">
      <c r="A372" s="116">
        <v>207251</v>
      </c>
      <c r="B372" s="100" t="s">
        <v>12</v>
      </c>
      <c r="C372" s="100" t="s">
        <v>193</v>
      </c>
    </row>
    <row r="373" spans="1:3" x14ac:dyDescent="0.25">
      <c r="A373" s="116">
        <v>207252</v>
      </c>
      <c r="B373" s="100" t="s">
        <v>13</v>
      </c>
      <c r="C373" s="100" t="s">
        <v>193</v>
      </c>
    </row>
    <row r="374" spans="1:3" x14ac:dyDescent="0.25">
      <c r="A374" s="116">
        <v>207253</v>
      </c>
      <c r="B374" s="100" t="s">
        <v>14</v>
      </c>
      <c r="C374" s="100" t="s">
        <v>193</v>
      </c>
    </row>
    <row r="375" spans="1:3" x14ac:dyDescent="0.25">
      <c r="A375" s="116">
        <v>207301</v>
      </c>
      <c r="B375" s="100" t="s">
        <v>354</v>
      </c>
      <c r="C375" s="100" t="s">
        <v>193</v>
      </c>
    </row>
    <row r="376" spans="1:3" x14ac:dyDescent="0.25">
      <c r="A376" s="116">
        <v>207302</v>
      </c>
      <c r="B376" s="100" t="s">
        <v>355</v>
      </c>
      <c r="C376" s="100" t="s">
        <v>193</v>
      </c>
    </row>
    <row r="377" spans="1:3" x14ac:dyDescent="0.25">
      <c r="A377" s="116">
        <v>207351</v>
      </c>
      <c r="B377" s="100" t="s">
        <v>356</v>
      </c>
      <c r="C377" s="100" t="s">
        <v>193</v>
      </c>
    </row>
    <row r="378" spans="1:3" x14ac:dyDescent="0.25">
      <c r="A378" s="116">
        <v>207352</v>
      </c>
      <c r="B378" s="100" t="s">
        <v>2574</v>
      </c>
      <c r="C378" s="100" t="s">
        <v>193</v>
      </c>
    </row>
    <row r="379" spans="1:3" x14ac:dyDescent="0.25">
      <c r="A379" s="116">
        <v>207401</v>
      </c>
      <c r="B379" s="100" t="s">
        <v>357</v>
      </c>
      <c r="C379" s="100" t="s">
        <v>193</v>
      </c>
    </row>
    <row r="380" spans="1:3" x14ac:dyDescent="0.25">
      <c r="A380" s="116">
        <v>207431</v>
      </c>
      <c r="B380" s="100" t="s">
        <v>197</v>
      </c>
      <c r="C380" s="100" t="s">
        <v>193</v>
      </c>
    </row>
    <row r="381" spans="1:3" x14ac:dyDescent="0.25">
      <c r="A381" s="116">
        <v>207451</v>
      </c>
      <c r="B381" s="100" t="s">
        <v>198</v>
      </c>
      <c r="C381" s="100" t="s">
        <v>193</v>
      </c>
    </row>
    <row r="382" spans="1:3" x14ac:dyDescent="0.25">
      <c r="A382" s="116">
        <v>207452</v>
      </c>
      <c r="B382" s="100" t="s">
        <v>199</v>
      </c>
      <c r="C382" s="100" t="s">
        <v>193</v>
      </c>
    </row>
    <row r="383" spans="1:3" x14ac:dyDescent="0.25">
      <c r="A383" s="116">
        <v>207453</v>
      </c>
      <c r="B383" s="100" t="s">
        <v>200</v>
      </c>
      <c r="C383" s="100" t="s">
        <v>193</v>
      </c>
    </row>
    <row r="384" spans="1:3" x14ac:dyDescent="0.25">
      <c r="A384" s="116">
        <v>207454</v>
      </c>
      <c r="B384" s="100" t="s">
        <v>3168</v>
      </c>
      <c r="C384" s="100" t="s">
        <v>193</v>
      </c>
    </row>
    <row r="385" spans="1:3" x14ac:dyDescent="0.25">
      <c r="A385" s="116">
        <v>207501</v>
      </c>
      <c r="B385" s="100" t="s">
        <v>201</v>
      </c>
      <c r="C385" s="100" t="s">
        <v>193</v>
      </c>
    </row>
    <row r="386" spans="1:3" x14ac:dyDescent="0.25">
      <c r="A386" s="116">
        <v>207551</v>
      </c>
      <c r="B386" s="100" t="s">
        <v>202</v>
      </c>
      <c r="C386" s="100" t="s">
        <v>193</v>
      </c>
    </row>
    <row r="387" spans="1:3" x14ac:dyDescent="0.25">
      <c r="A387" s="116">
        <v>208101</v>
      </c>
      <c r="B387" s="100" t="s">
        <v>203</v>
      </c>
      <c r="C387" s="100" t="s">
        <v>193</v>
      </c>
    </row>
    <row r="388" spans="1:3" x14ac:dyDescent="0.25">
      <c r="A388" s="116">
        <v>208102</v>
      </c>
      <c r="B388" s="100" t="s">
        <v>204</v>
      </c>
      <c r="C388" s="100" t="s">
        <v>193</v>
      </c>
    </row>
    <row r="389" spans="1:3" x14ac:dyDescent="0.25">
      <c r="A389" s="116">
        <v>208103</v>
      </c>
      <c r="B389" s="100" t="s">
        <v>2638</v>
      </c>
      <c r="C389" s="100" t="s">
        <v>193</v>
      </c>
    </row>
    <row r="390" spans="1:3" x14ac:dyDescent="0.25">
      <c r="A390" s="116">
        <v>208104</v>
      </c>
      <c r="B390" s="100" t="s">
        <v>205</v>
      </c>
      <c r="C390" s="100" t="s">
        <v>193</v>
      </c>
    </row>
    <row r="391" spans="1:3" x14ac:dyDescent="0.25">
      <c r="A391" s="116">
        <v>208105</v>
      </c>
      <c r="B391" s="100" t="s">
        <v>206</v>
      </c>
      <c r="C391" s="100" t="s">
        <v>193</v>
      </c>
    </row>
    <row r="392" spans="1:3" x14ac:dyDescent="0.25">
      <c r="A392" s="116">
        <v>208106</v>
      </c>
      <c r="B392" s="100" t="s">
        <v>207</v>
      </c>
      <c r="C392" s="100" t="s">
        <v>193</v>
      </c>
    </row>
    <row r="393" spans="1:3" x14ac:dyDescent="0.25">
      <c r="A393" s="116">
        <v>208107</v>
      </c>
      <c r="B393" s="100" t="s">
        <v>208</v>
      </c>
      <c r="C393" s="100" t="s">
        <v>193</v>
      </c>
    </row>
    <row r="394" spans="1:3" x14ac:dyDescent="0.25">
      <c r="A394" s="116">
        <v>208108</v>
      </c>
      <c r="B394" s="100" t="s">
        <v>3144</v>
      </c>
      <c r="C394" s="100" t="s">
        <v>193</v>
      </c>
    </row>
    <row r="395" spans="1:3" x14ac:dyDescent="0.25">
      <c r="A395" s="116">
        <v>208109</v>
      </c>
      <c r="B395" s="100" t="s">
        <v>2639</v>
      </c>
      <c r="C395" s="100" t="s">
        <v>193</v>
      </c>
    </row>
    <row r="396" spans="1:3" x14ac:dyDescent="0.25">
      <c r="A396" s="116">
        <v>208111</v>
      </c>
      <c r="B396" s="100" t="s">
        <v>2640</v>
      </c>
      <c r="C396" s="100" t="s">
        <v>193</v>
      </c>
    </row>
    <row r="397" spans="1:3" x14ac:dyDescent="0.25">
      <c r="A397" s="116">
        <v>208112</v>
      </c>
      <c r="B397" s="100" t="s">
        <v>2641</v>
      </c>
      <c r="C397" s="100" t="s">
        <v>193</v>
      </c>
    </row>
    <row r="398" spans="1:3" x14ac:dyDescent="0.25">
      <c r="A398" s="116">
        <v>208113</v>
      </c>
      <c r="B398" s="100" t="s">
        <v>2642</v>
      </c>
      <c r="C398" s="100" t="s">
        <v>193</v>
      </c>
    </row>
    <row r="399" spans="1:3" x14ac:dyDescent="0.25">
      <c r="A399" s="116">
        <v>208121</v>
      </c>
      <c r="B399" s="100" t="s">
        <v>3145</v>
      </c>
      <c r="C399" s="100" t="s">
        <v>193</v>
      </c>
    </row>
    <row r="400" spans="1:3" x14ac:dyDescent="0.25">
      <c r="A400" s="116">
        <v>208122</v>
      </c>
      <c r="B400" s="100" t="s">
        <v>3146</v>
      </c>
      <c r="C400" s="100" t="s">
        <v>193</v>
      </c>
    </row>
    <row r="401" spans="1:3" x14ac:dyDescent="0.25">
      <c r="A401" s="116">
        <v>208123</v>
      </c>
      <c r="B401" s="100" t="s">
        <v>2643</v>
      </c>
      <c r="C401" s="100" t="s">
        <v>193</v>
      </c>
    </row>
    <row r="402" spans="1:3" x14ac:dyDescent="0.25">
      <c r="A402" s="116">
        <v>208124</v>
      </c>
      <c r="B402" s="100" t="s">
        <v>2644</v>
      </c>
      <c r="C402" s="100" t="s">
        <v>193</v>
      </c>
    </row>
    <row r="403" spans="1:3" x14ac:dyDescent="0.25">
      <c r="A403" s="116">
        <v>208125</v>
      </c>
      <c r="B403" s="100" t="s">
        <v>2645</v>
      </c>
      <c r="C403" s="100" t="s">
        <v>193</v>
      </c>
    </row>
    <row r="404" spans="1:3" x14ac:dyDescent="0.25">
      <c r="A404" s="116">
        <v>208126</v>
      </c>
      <c r="B404" s="100" t="s">
        <v>1015</v>
      </c>
      <c r="C404" s="100" t="s">
        <v>193</v>
      </c>
    </row>
    <row r="405" spans="1:3" x14ac:dyDescent="0.25">
      <c r="A405" s="116">
        <v>208131</v>
      </c>
      <c r="B405" s="100" t="s">
        <v>3147</v>
      </c>
      <c r="C405" s="100" t="s">
        <v>193</v>
      </c>
    </row>
    <row r="406" spans="1:3" x14ac:dyDescent="0.25">
      <c r="A406" s="116">
        <v>208132</v>
      </c>
      <c r="B406" s="100" t="s">
        <v>2646</v>
      </c>
      <c r="C406" s="100" t="s">
        <v>193</v>
      </c>
    </row>
    <row r="407" spans="1:3" x14ac:dyDescent="0.25">
      <c r="A407" s="116">
        <v>208133</v>
      </c>
      <c r="B407" s="100" t="s">
        <v>2647</v>
      </c>
      <c r="C407" s="100" t="s">
        <v>193</v>
      </c>
    </row>
    <row r="408" spans="1:3" x14ac:dyDescent="0.25">
      <c r="A408" s="116">
        <v>208134</v>
      </c>
      <c r="B408" s="100" t="s">
        <v>4550</v>
      </c>
      <c r="C408" s="100" t="s">
        <v>193</v>
      </c>
    </row>
    <row r="409" spans="1:3" x14ac:dyDescent="0.25">
      <c r="A409" s="116">
        <v>208141</v>
      </c>
      <c r="B409" s="100" t="s">
        <v>3148</v>
      </c>
      <c r="C409" s="100" t="s">
        <v>193</v>
      </c>
    </row>
    <row r="410" spans="1:3" x14ac:dyDescent="0.25">
      <c r="A410" s="116">
        <v>208151</v>
      </c>
      <c r="B410" s="100" t="s">
        <v>3149</v>
      </c>
      <c r="C410" s="100" t="s">
        <v>193</v>
      </c>
    </row>
    <row r="411" spans="1:3" x14ac:dyDescent="0.25">
      <c r="A411" s="116">
        <v>208152</v>
      </c>
      <c r="B411" s="100" t="s">
        <v>3150</v>
      </c>
      <c r="C411" s="100" t="s">
        <v>193</v>
      </c>
    </row>
    <row r="412" spans="1:3" x14ac:dyDescent="0.25">
      <c r="A412" s="116">
        <v>208161</v>
      </c>
      <c r="B412" s="100" t="s">
        <v>3151</v>
      </c>
      <c r="C412" s="100" t="s">
        <v>193</v>
      </c>
    </row>
    <row r="413" spans="1:3" x14ac:dyDescent="0.25">
      <c r="A413" s="116">
        <v>208162</v>
      </c>
      <c r="B413" s="100" t="s">
        <v>4551</v>
      </c>
      <c r="C413" s="100" t="s">
        <v>193</v>
      </c>
    </row>
    <row r="414" spans="1:3" x14ac:dyDescent="0.25">
      <c r="A414" s="116">
        <v>208171</v>
      </c>
      <c r="B414" s="100" t="s">
        <v>1587</v>
      </c>
      <c r="C414" s="100" t="s">
        <v>193</v>
      </c>
    </row>
    <row r="415" spans="1:3" x14ac:dyDescent="0.25">
      <c r="A415" s="116">
        <v>208172</v>
      </c>
      <c r="B415" s="100" t="s">
        <v>2648</v>
      </c>
      <c r="C415" s="100" t="s">
        <v>193</v>
      </c>
    </row>
    <row r="416" spans="1:3" x14ac:dyDescent="0.25">
      <c r="A416" s="116">
        <v>208173</v>
      </c>
      <c r="B416" s="100" t="s">
        <v>2649</v>
      </c>
      <c r="C416" s="100" t="s">
        <v>193</v>
      </c>
    </row>
    <row r="417" spans="1:3" x14ac:dyDescent="0.25">
      <c r="A417" s="116">
        <v>208174</v>
      </c>
      <c r="B417" s="100" t="s">
        <v>2650</v>
      </c>
      <c r="C417" s="100" t="s">
        <v>193</v>
      </c>
    </row>
    <row r="418" spans="1:3" x14ac:dyDescent="0.25">
      <c r="A418" s="116">
        <v>208181</v>
      </c>
      <c r="B418" s="100" t="s">
        <v>1588</v>
      </c>
      <c r="C418" s="100" t="s">
        <v>193</v>
      </c>
    </row>
    <row r="419" spans="1:3" x14ac:dyDescent="0.25">
      <c r="A419" s="116">
        <v>208182</v>
      </c>
      <c r="B419" s="100" t="s">
        <v>4552</v>
      </c>
      <c r="C419" s="100" t="s">
        <v>193</v>
      </c>
    </row>
    <row r="420" spans="1:3" x14ac:dyDescent="0.25">
      <c r="A420" s="116">
        <v>208191</v>
      </c>
      <c r="B420" s="100" t="s">
        <v>1589</v>
      </c>
      <c r="C420" s="100" t="s">
        <v>193</v>
      </c>
    </row>
    <row r="421" spans="1:3" x14ac:dyDescent="0.25">
      <c r="A421" s="116">
        <v>208201</v>
      </c>
      <c r="B421" s="100" t="s">
        <v>1590</v>
      </c>
      <c r="C421" s="100" t="s">
        <v>193</v>
      </c>
    </row>
    <row r="422" spans="1:3" x14ac:dyDescent="0.25">
      <c r="A422" s="116">
        <v>208202</v>
      </c>
      <c r="B422" s="100" t="s">
        <v>5053</v>
      </c>
      <c r="C422" s="100" t="s">
        <v>193</v>
      </c>
    </row>
    <row r="423" spans="1:3" x14ac:dyDescent="0.25">
      <c r="A423" s="116">
        <v>208203</v>
      </c>
      <c r="B423" s="100" t="s">
        <v>1591</v>
      </c>
      <c r="C423" s="100" t="s">
        <v>193</v>
      </c>
    </row>
    <row r="424" spans="1:3" x14ac:dyDescent="0.25">
      <c r="A424" s="116">
        <v>208204</v>
      </c>
      <c r="B424" s="100" t="s">
        <v>1592</v>
      </c>
      <c r="C424" s="100" t="s">
        <v>193</v>
      </c>
    </row>
    <row r="425" spans="1:3" x14ac:dyDescent="0.25">
      <c r="A425" s="116">
        <v>208205</v>
      </c>
      <c r="B425" s="100" t="s">
        <v>1593</v>
      </c>
      <c r="C425" s="100" t="s">
        <v>193</v>
      </c>
    </row>
    <row r="426" spans="1:3" x14ac:dyDescent="0.25">
      <c r="A426" s="116">
        <v>208206</v>
      </c>
      <c r="B426" s="100" t="s">
        <v>1594</v>
      </c>
      <c r="C426" s="100" t="s">
        <v>193</v>
      </c>
    </row>
    <row r="427" spans="1:3" x14ac:dyDescent="0.25">
      <c r="A427" s="116">
        <v>208207</v>
      </c>
      <c r="B427" s="100" t="s">
        <v>1595</v>
      </c>
      <c r="C427" s="100" t="s">
        <v>193</v>
      </c>
    </row>
    <row r="428" spans="1:3" x14ac:dyDescent="0.25">
      <c r="A428" s="116">
        <v>208208</v>
      </c>
      <c r="B428" s="100" t="s">
        <v>1596</v>
      </c>
      <c r="C428" s="100" t="s">
        <v>193</v>
      </c>
    </row>
    <row r="429" spans="1:3" x14ac:dyDescent="0.25">
      <c r="A429" s="116">
        <v>208209</v>
      </c>
      <c r="B429" s="100" t="s">
        <v>1597</v>
      </c>
      <c r="C429" s="100" t="s">
        <v>193</v>
      </c>
    </row>
    <row r="430" spans="1:3" x14ac:dyDescent="0.25">
      <c r="A430" s="116">
        <v>208210</v>
      </c>
      <c r="B430" s="100" t="s">
        <v>1598</v>
      </c>
      <c r="C430" s="100" t="s">
        <v>193</v>
      </c>
    </row>
    <row r="431" spans="1:3" x14ac:dyDescent="0.25">
      <c r="A431" s="116">
        <v>208211</v>
      </c>
      <c r="B431" s="100" t="s">
        <v>4725</v>
      </c>
      <c r="C431" s="100" t="s">
        <v>193</v>
      </c>
    </row>
    <row r="432" spans="1:3" x14ac:dyDescent="0.25">
      <c r="A432" s="116">
        <v>208212</v>
      </c>
      <c r="B432" s="100" t="s">
        <v>974</v>
      </c>
      <c r="C432" s="100" t="s">
        <v>193</v>
      </c>
    </row>
    <row r="433" spans="1:3" x14ac:dyDescent="0.25">
      <c r="A433" s="116">
        <v>208213</v>
      </c>
      <c r="B433" s="100" t="s">
        <v>4914</v>
      </c>
      <c r="C433" s="100" t="s">
        <v>193</v>
      </c>
    </row>
    <row r="434" spans="1:3" x14ac:dyDescent="0.25">
      <c r="A434" s="116">
        <v>208221</v>
      </c>
      <c r="B434" s="100" t="s">
        <v>975</v>
      </c>
      <c r="C434" s="100" t="s">
        <v>193</v>
      </c>
    </row>
    <row r="435" spans="1:3" x14ac:dyDescent="0.25">
      <c r="A435" s="116">
        <v>208222</v>
      </c>
      <c r="B435" s="100" t="s">
        <v>976</v>
      </c>
      <c r="C435" s="100" t="s">
        <v>193</v>
      </c>
    </row>
    <row r="436" spans="1:3" x14ac:dyDescent="0.25">
      <c r="A436" s="116">
        <v>208223</v>
      </c>
      <c r="B436" s="100" t="s">
        <v>977</v>
      </c>
      <c r="C436" s="100" t="s">
        <v>193</v>
      </c>
    </row>
    <row r="437" spans="1:3" x14ac:dyDescent="0.25">
      <c r="A437" s="116">
        <v>208224</v>
      </c>
      <c r="B437" s="100" t="s">
        <v>978</v>
      </c>
      <c r="C437" s="100" t="s">
        <v>193</v>
      </c>
    </row>
    <row r="438" spans="1:3" x14ac:dyDescent="0.25">
      <c r="A438" s="116">
        <v>208401</v>
      </c>
      <c r="B438" s="100" t="s">
        <v>979</v>
      </c>
      <c r="C438" s="100" t="s">
        <v>193</v>
      </c>
    </row>
    <row r="439" spans="1:3" x14ac:dyDescent="0.25">
      <c r="A439" s="116">
        <v>208411</v>
      </c>
      <c r="B439" s="100" t="s">
        <v>980</v>
      </c>
      <c r="C439" s="100" t="s">
        <v>193</v>
      </c>
    </row>
    <row r="440" spans="1:3" x14ac:dyDescent="0.25">
      <c r="A440" s="116">
        <v>208421</v>
      </c>
      <c r="B440" s="100" t="s">
        <v>981</v>
      </c>
      <c r="C440" s="100" t="s">
        <v>193</v>
      </c>
    </row>
    <row r="441" spans="1:3" x14ac:dyDescent="0.25">
      <c r="A441" s="116">
        <v>208431</v>
      </c>
      <c r="B441" s="100" t="s">
        <v>197</v>
      </c>
      <c r="C441" s="100" t="s">
        <v>193</v>
      </c>
    </row>
    <row r="442" spans="1:3" x14ac:dyDescent="0.25">
      <c r="A442" s="116">
        <v>208441</v>
      </c>
      <c r="B442" s="100" t="s">
        <v>982</v>
      </c>
      <c r="C442" s="100" t="s">
        <v>193</v>
      </c>
    </row>
    <row r="443" spans="1:3" x14ac:dyDescent="0.25">
      <c r="A443" s="116">
        <v>208442</v>
      </c>
      <c r="B443" s="100" t="s">
        <v>983</v>
      </c>
      <c r="C443" s="100" t="s">
        <v>193</v>
      </c>
    </row>
    <row r="444" spans="1:3" x14ac:dyDescent="0.25">
      <c r="A444" s="116">
        <v>208443</v>
      </c>
      <c r="B444" s="100" t="s">
        <v>984</v>
      </c>
      <c r="C444" s="100" t="s">
        <v>193</v>
      </c>
    </row>
    <row r="445" spans="1:3" x14ac:dyDescent="0.25">
      <c r="A445" s="116">
        <v>208444</v>
      </c>
      <c r="B445" s="100" t="s">
        <v>985</v>
      </c>
      <c r="C445" s="100" t="s">
        <v>193</v>
      </c>
    </row>
    <row r="446" spans="1:3" x14ac:dyDescent="0.25">
      <c r="A446" s="116">
        <v>208445</v>
      </c>
      <c r="B446" s="100" t="s">
        <v>986</v>
      </c>
      <c r="C446" s="100" t="s">
        <v>193</v>
      </c>
    </row>
    <row r="447" spans="1:3" x14ac:dyDescent="0.25">
      <c r="A447" s="116">
        <v>208446</v>
      </c>
      <c r="B447" s="100" t="s">
        <v>987</v>
      </c>
      <c r="C447" s="100" t="s">
        <v>193</v>
      </c>
    </row>
    <row r="448" spans="1:3" x14ac:dyDescent="0.25">
      <c r="A448" s="116">
        <v>208447</v>
      </c>
      <c r="B448" s="100" t="s">
        <v>988</v>
      </c>
      <c r="C448" s="100" t="s">
        <v>193</v>
      </c>
    </row>
    <row r="449" spans="1:3" x14ac:dyDescent="0.25">
      <c r="A449" s="116">
        <v>208448</v>
      </c>
      <c r="B449" s="100" t="s">
        <v>1470</v>
      </c>
      <c r="C449" s="100" t="s">
        <v>193</v>
      </c>
    </row>
    <row r="450" spans="1:3" x14ac:dyDescent="0.25">
      <c r="A450" s="116">
        <v>208449</v>
      </c>
      <c r="B450" s="100" t="s">
        <v>4915</v>
      </c>
      <c r="C450" s="100" t="s">
        <v>193</v>
      </c>
    </row>
    <row r="451" spans="1:3" x14ac:dyDescent="0.25">
      <c r="A451" s="116">
        <v>208450</v>
      </c>
      <c r="B451" s="100" t="s">
        <v>4916</v>
      </c>
      <c r="C451" s="100" t="s">
        <v>193</v>
      </c>
    </row>
    <row r="452" spans="1:3" x14ac:dyDescent="0.25">
      <c r="A452" s="116">
        <v>209101</v>
      </c>
      <c r="B452" s="100" t="s">
        <v>989</v>
      </c>
      <c r="C452" s="100" t="s">
        <v>193</v>
      </c>
    </row>
    <row r="453" spans="1:3" x14ac:dyDescent="0.25">
      <c r="A453" s="116">
        <v>209102</v>
      </c>
      <c r="B453" s="100" t="s">
        <v>887</v>
      </c>
      <c r="C453" s="100" t="s">
        <v>193</v>
      </c>
    </row>
    <row r="454" spans="1:3" x14ac:dyDescent="0.25">
      <c r="A454" s="116">
        <v>209103</v>
      </c>
      <c r="B454" s="100" t="s">
        <v>888</v>
      </c>
      <c r="C454" s="100" t="s">
        <v>193</v>
      </c>
    </row>
    <row r="455" spans="1:3" x14ac:dyDescent="0.25">
      <c r="A455" s="116">
        <v>209104</v>
      </c>
      <c r="B455" s="100" t="s">
        <v>889</v>
      </c>
      <c r="C455" s="100" t="s">
        <v>193</v>
      </c>
    </row>
    <row r="456" spans="1:3" x14ac:dyDescent="0.25">
      <c r="A456" s="116">
        <v>209105</v>
      </c>
      <c r="B456" s="100" t="s">
        <v>3288</v>
      </c>
      <c r="C456" s="100" t="s">
        <v>193</v>
      </c>
    </row>
    <row r="457" spans="1:3" x14ac:dyDescent="0.25">
      <c r="A457" s="116">
        <v>209201</v>
      </c>
      <c r="B457" s="100" t="s">
        <v>891</v>
      </c>
      <c r="C457" s="100" t="s">
        <v>193</v>
      </c>
    </row>
    <row r="458" spans="1:3" x14ac:dyDescent="0.25">
      <c r="A458" s="116">
        <v>209301</v>
      </c>
      <c r="B458" s="100" t="s">
        <v>892</v>
      </c>
      <c r="C458" s="100" t="s">
        <v>193</v>
      </c>
    </row>
    <row r="459" spans="1:3" x14ac:dyDescent="0.25">
      <c r="A459" s="116">
        <v>209302</v>
      </c>
      <c r="B459" s="100" t="s">
        <v>893</v>
      </c>
      <c r="C459" s="100" t="s">
        <v>193</v>
      </c>
    </row>
    <row r="460" spans="1:3" x14ac:dyDescent="0.25">
      <c r="A460" s="116">
        <v>209303</v>
      </c>
      <c r="B460" s="100" t="s">
        <v>894</v>
      </c>
      <c r="C460" s="100" t="s">
        <v>193</v>
      </c>
    </row>
    <row r="461" spans="1:3" x14ac:dyDescent="0.25">
      <c r="A461" s="116">
        <v>209304</v>
      </c>
      <c r="B461" s="100" t="s">
        <v>895</v>
      </c>
      <c r="C461" s="100" t="s">
        <v>193</v>
      </c>
    </row>
    <row r="462" spans="1:3" x14ac:dyDescent="0.25">
      <c r="A462" s="116">
        <v>209305</v>
      </c>
      <c r="B462" s="100" t="s">
        <v>896</v>
      </c>
      <c r="C462" s="100" t="s">
        <v>193</v>
      </c>
    </row>
    <row r="463" spans="1:3" x14ac:dyDescent="0.25">
      <c r="A463" s="116">
        <v>209306</v>
      </c>
      <c r="B463" s="100" t="s">
        <v>4141</v>
      </c>
      <c r="C463" s="100" t="s">
        <v>193</v>
      </c>
    </row>
    <row r="464" spans="1:3" x14ac:dyDescent="0.25">
      <c r="A464" s="116">
        <v>209307</v>
      </c>
      <c r="B464" s="100" t="s">
        <v>897</v>
      </c>
      <c r="C464" s="100" t="s">
        <v>193</v>
      </c>
    </row>
    <row r="465" spans="1:3" x14ac:dyDescent="0.25">
      <c r="A465" s="116">
        <v>209308</v>
      </c>
      <c r="B465" s="100" t="s">
        <v>898</v>
      </c>
      <c r="C465" s="100" t="s">
        <v>193</v>
      </c>
    </row>
    <row r="466" spans="1:3" x14ac:dyDescent="0.25">
      <c r="A466" s="116">
        <v>209309</v>
      </c>
      <c r="B466" s="100" t="s">
        <v>4142</v>
      </c>
      <c r="C466" s="100" t="s">
        <v>193</v>
      </c>
    </row>
    <row r="467" spans="1:3" x14ac:dyDescent="0.25">
      <c r="A467" s="116">
        <v>209310</v>
      </c>
      <c r="B467" s="100" t="s">
        <v>1531</v>
      </c>
      <c r="C467" s="100" t="s">
        <v>193</v>
      </c>
    </row>
    <row r="468" spans="1:3" x14ac:dyDescent="0.25">
      <c r="A468" s="116">
        <v>209311</v>
      </c>
      <c r="B468" s="100" t="s">
        <v>1532</v>
      </c>
      <c r="C468" s="100" t="s">
        <v>193</v>
      </c>
    </row>
    <row r="469" spans="1:3" x14ac:dyDescent="0.25">
      <c r="A469" s="116">
        <v>209312</v>
      </c>
      <c r="B469" s="100" t="s">
        <v>1954</v>
      </c>
      <c r="C469" s="100" t="s">
        <v>193</v>
      </c>
    </row>
    <row r="470" spans="1:3" x14ac:dyDescent="0.25">
      <c r="A470" s="116">
        <v>209313</v>
      </c>
      <c r="B470" s="100" t="s">
        <v>1471</v>
      </c>
      <c r="C470" s="100" t="s">
        <v>193</v>
      </c>
    </row>
    <row r="471" spans="1:3" x14ac:dyDescent="0.25">
      <c r="A471" s="116">
        <v>209314</v>
      </c>
      <c r="B471" s="100" t="s">
        <v>1414</v>
      </c>
      <c r="C471" s="100" t="s">
        <v>193</v>
      </c>
    </row>
    <row r="472" spans="1:3" x14ac:dyDescent="0.25">
      <c r="A472" s="116">
        <v>209315</v>
      </c>
      <c r="B472" s="100" t="s">
        <v>1415</v>
      </c>
      <c r="C472" s="100" t="s">
        <v>193</v>
      </c>
    </row>
    <row r="473" spans="1:3" x14ac:dyDescent="0.25">
      <c r="A473" s="116">
        <v>209316</v>
      </c>
      <c r="B473" s="100" t="s">
        <v>3527</v>
      </c>
      <c r="C473" s="100" t="s">
        <v>193</v>
      </c>
    </row>
    <row r="474" spans="1:3" x14ac:dyDescent="0.25">
      <c r="A474" s="116">
        <v>209317</v>
      </c>
      <c r="B474" s="100" t="s">
        <v>4060</v>
      </c>
      <c r="C474" s="100" t="s">
        <v>193</v>
      </c>
    </row>
    <row r="475" spans="1:3" x14ac:dyDescent="0.25">
      <c r="A475" s="116">
        <v>209401</v>
      </c>
      <c r="B475" s="100" t="s">
        <v>1533</v>
      </c>
      <c r="C475" s="100" t="s">
        <v>193</v>
      </c>
    </row>
    <row r="476" spans="1:3" x14ac:dyDescent="0.25">
      <c r="A476" s="116">
        <v>209402</v>
      </c>
      <c r="B476" s="100" t="s">
        <v>890</v>
      </c>
      <c r="C476" s="100" t="s">
        <v>193</v>
      </c>
    </row>
    <row r="477" spans="1:3" x14ac:dyDescent="0.25">
      <c r="A477" s="116">
        <v>209501</v>
      </c>
      <c r="B477" s="100" t="s">
        <v>1534</v>
      </c>
      <c r="C477" s="100" t="s">
        <v>193</v>
      </c>
    </row>
    <row r="478" spans="1:3" x14ac:dyDescent="0.25">
      <c r="A478" s="116">
        <v>209502</v>
      </c>
      <c r="B478" s="100" t="s">
        <v>1535</v>
      </c>
      <c r="C478" s="100" t="s">
        <v>193</v>
      </c>
    </row>
    <row r="479" spans="1:3" x14ac:dyDescent="0.25">
      <c r="A479" s="116">
        <v>209503</v>
      </c>
      <c r="B479" s="100" t="s">
        <v>1536</v>
      </c>
      <c r="C479" s="100" t="s">
        <v>193</v>
      </c>
    </row>
    <row r="480" spans="1:3" x14ac:dyDescent="0.25">
      <c r="A480" s="116">
        <v>209504</v>
      </c>
      <c r="B480" s="100" t="s">
        <v>1537</v>
      </c>
      <c r="C480" s="100" t="s">
        <v>193</v>
      </c>
    </row>
    <row r="481" spans="1:3" x14ac:dyDescent="0.25">
      <c r="A481" s="116">
        <v>212101</v>
      </c>
      <c r="B481" s="100" t="s">
        <v>1538</v>
      </c>
      <c r="C481" s="100" t="s">
        <v>193</v>
      </c>
    </row>
    <row r="482" spans="1:3" x14ac:dyDescent="0.25">
      <c r="A482" s="116">
        <v>212102</v>
      </c>
      <c r="B482" s="100" t="s">
        <v>1539</v>
      </c>
      <c r="C482" s="100" t="s">
        <v>193</v>
      </c>
    </row>
    <row r="483" spans="1:3" x14ac:dyDescent="0.25">
      <c r="A483" s="116">
        <v>212103</v>
      </c>
      <c r="B483" s="100" t="s">
        <v>1540</v>
      </c>
      <c r="C483" s="100" t="s">
        <v>193</v>
      </c>
    </row>
    <row r="484" spans="1:3" x14ac:dyDescent="0.25">
      <c r="A484" s="116">
        <v>212104</v>
      </c>
      <c r="B484" s="100" t="s">
        <v>1541</v>
      </c>
      <c r="C484" s="100" t="s">
        <v>193</v>
      </c>
    </row>
    <row r="485" spans="1:3" x14ac:dyDescent="0.25">
      <c r="A485" s="116">
        <v>212105</v>
      </c>
      <c r="B485" s="100" t="s">
        <v>1542</v>
      </c>
      <c r="C485" s="100" t="s">
        <v>193</v>
      </c>
    </row>
    <row r="486" spans="1:3" x14ac:dyDescent="0.25">
      <c r="A486" s="116">
        <v>212106</v>
      </c>
      <c r="B486" s="100" t="s">
        <v>3017</v>
      </c>
      <c r="C486" s="100" t="s">
        <v>193</v>
      </c>
    </row>
    <row r="487" spans="1:3" x14ac:dyDescent="0.25">
      <c r="A487" s="116">
        <v>212107</v>
      </c>
      <c r="B487" s="100" t="s">
        <v>1543</v>
      </c>
      <c r="C487" s="100" t="s">
        <v>193</v>
      </c>
    </row>
    <row r="488" spans="1:3" x14ac:dyDescent="0.25">
      <c r="A488" s="116">
        <v>212108</v>
      </c>
      <c r="B488" s="100" t="s">
        <v>1292</v>
      </c>
      <c r="C488" s="100" t="s">
        <v>193</v>
      </c>
    </row>
    <row r="489" spans="1:3" x14ac:dyDescent="0.25">
      <c r="A489" s="116">
        <v>212109</v>
      </c>
      <c r="B489" s="100" t="s">
        <v>1849</v>
      </c>
      <c r="C489" s="100" t="s">
        <v>193</v>
      </c>
    </row>
    <row r="490" spans="1:3" x14ac:dyDescent="0.25">
      <c r="A490" s="116">
        <v>212201</v>
      </c>
      <c r="B490" s="100" t="s">
        <v>1544</v>
      </c>
      <c r="C490" s="100" t="s">
        <v>193</v>
      </c>
    </row>
    <row r="491" spans="1:3" x14ac:dyDescent="0.25">
      <c r="A491" s="116">
        <v>212202</v>
      </c>
      <c r="B491" s="100" t="s">
        <v>1545</v>
      </c>
      <c r="C491" s="100" t="s">
        <v>193</v>
      </c>
    </row>
    <row r="492" spans="1:3" x14ac:dyDescent="0.25">
      <c r="A492" s="116">
        <v>212251</v>
      </c>
      <c r="B492" s="100" t="s">
        <v>1546</v>
      </c>
      <c r="C492" s="100" t="s">
        <v>193</v>
      </c>
    </row>
    <row r="493" spans="1:3" x14ac:dyDescent="0.25">
      <c r="A493" s="116">
        <v>212301</v>
      </c>
      <c r="B493" s="100" t="s">
        <v>867</v>
      </c>
      <c r="C493" s="100" t="s">
        <v>193</v>
      </c>
    </row>
    <row r="494" spans="1:3" x14ac:dyDescent="0.25">
      <c r="A494" s="116">
        <v>212401</v>
      </c>
      <c r="B494" s="100" t="s">
        <v>4143</v>
      </c>
      <c r="C494" s="100" t="s">
        <v>193</v>
      </c>
    </row>
    <row r="495" spans="1:3" x14ac:dyDescent="0.25">
      <c r="A495" s="116">
        <v>212402</v>
      </c>
      <c r="B495" s="100" t="s">
        <v>3365</v>
      </c>
      <c r="C495" s="100" t="s">
        <v>193</v>
      </c>
    </row>
    <row r="496" spans="1:3" x14ac:dyDescent="0.25">
      <c r="A496" s="116">
        <v>212501</v>
      </c>
      <c r="B496" s="100" t="s">
        <v>1547</v>
      </c>
      <c r="C496" s="100" t="s">
        <v>193</v>
      </c>
    </row>
    <row r="497" spans="1:3" x14ac:dyDescent="0.25">
      <c r="A497" s="116">
        <v>212502</v>
      </c>
      <c r="B497" s="100" t="s">
        <v>1548</v>
      </c>
      <c r="C497" s="100" t="s">
        <v>193</v>
      </c>
    </row>
    <row r="498" spans="1:3" x14ac:dyDescent="0.25">
      <c r="A498" s="116">
        <v>212503</v>
      </c>
      <c r="B498" s="100" t="s">
        <v>1549</v>
      </c>
      <c r="C498" s="100" t="s">
        <v>193</v>
      </c>
    </row>
    <row r="499" spans="1:3" x14ac:dyDescent="0.25">
      <c r="A499" s="116">
        <v>212504</v>
      </c>
      <c r="B499" s="100" t="s">
        <v>1550</v>
      </c>
      <c r="C499" s="100" t="s">
        <v>193</v>
      </c>
    </row>
    <row r="500" spans="1:3" x14ac:dyDescent="0.25">
      <c r="A500" s="116">
        <v>212505</v>
      </c>
      <c r="B500" s="100" t="s">
        <v>3366</v>
      </c>
      <c r="C500" s="100" t="s">
        <v>193</v>
      </c>
    </row>
    <row r="501" spans="1:3" x14ac:dyDescent="0.25">
      <c r="A501" s="116">
        <v>212506</v>
      </c>
      <c r="B501" s="100" t="s">
        <v>4329</v>
      </c>
      <c r="C501" s="100" t="s">
        <v>193</v>
      </c>
    </row>
    <row r="502" spans="1:3" x14ac:dyDescent="0.25">
      <c r="A502" s="116">
        <v>212507</v>
      </c>
      <c r="B502" s="100" t="s">
        <v>3367</v>
      </c>
      <c r="C502" s="100" t="s">
        <v>193</v>
      </c>
    </row>
    <row r="503" spans="1:3" x14ac:dyDescent="0.25">
      <c r="A503" s="116">
        <v>212601</v>
      </c>
      <c r="B503" s="100" t="s">
        <v>1551</v>
      </c>
      <c r="C503" s="100" t="s">
        <v>193</v>
      </c>
    </row>
    <row r="504" spans="1:3" x14ac:dyDescent="0.25">
      <c r="A504" s="116">
        <v>212701</v>
      </c>
      <c r="B504" s="100" t="s">
        <v>1552</v>
      </c>
      <c r="C504" s="100" t="s">
        <v>193</v>
      </c>
    </row>
    <row r="505" spans="1:3" x14ac:dyDescent="0.25">
      <c r="A505" s="116">
        <v>212702</v>
      </c>
      <c r="B505" s="100" t="s">
        <v>1553</v>
      </c>
      <c r="C505" s="100" t="s">
        <v>193</v>
      </c>
    </row>
    <row r="506" spans="1:3" x14ac:dyDescent="0.25">
      <c r="A506" s="116">
        <v>212703</v>
      </c>
      <c r="B506" s="100" t="s">
        <v>1554</v>
      </c>
      <c r="C506" s="100" t="s">
        <v>193</v>
      </c>
    </row>
    <row r="507" spans="1:3" x14ac:dyDescent="0.25">
      <c r="A507" s="116">
        <v>212801</v>
      </c>
      <c r="B507" s="100" t="s">
        <v>1555</v>
      </c>
      <c r="C507" s="100" t="s">
        <v>193</v>
      </c>
    </row>
    <row r="508" spans="1:3" x14ac:dyDescent="0.25">
      <c r="A508" s="116">
        <v>212802</v>
      </c>
      <c r="B508" s="100" t="s">
        <v>1556</v>
      </c>
      <c r="C508" s="100" t="s">
        <v>193</v>
      </c>
    </row>
    <row r="509" spans="1:3" x14ac:dyDescent="0.25">
      <c r="A509" s="116">
        <v>212803</v>
      </c>
      <c r="B509" s="100" t="s">
        <v>4144</v>
      </c>
      <c r="C509" s="100" t="s">
        <v>193</v>
      </c>
    </row>
    <row r="510" spans="1:3" x14ac:dyDescent="0.25">
      <c r="A510" s="116">
        <v>212804</v>
      </c>
      <c r="B510" s="100" t="s">
        <v>5054</v>
      </c>
      <c r="C510" s="100" t="s">
        <v>193</v>
      </c>
    </row>
    <row r="511" spans="1:3" x14ac:dyDescent="0.25">
      <c r="A511" s="116">
        <v>212901</v>
      </c>
      <c r="B511" s="100" t="s">
        <v>1546</v>
      </c>
      <c r="C511" s="100" t="s">
        <v>193</v>
      </c>
    </row>
    <row r="512" spans="1:3" x14ac:dyDescent="0.25">
      <c r="A512" s="116">
        <v>214101</v>
      </c>
      <c r="B512" s="100" t="s">
        <v>1557</v>
      </c>
      <c r="C512" s="100" t="s">
        <v>193</v>
      </c>
    </row>
    <row r="513" spans="1:3" x14ac:dyDescent="0.25">
      <c r="A513" s="116">
        <v>214102</v>
      </c>
      <c r="B513" s="100" t="s">
        <v>1472</v>
      </c>
      <c r="C513" s="100" t="s">
        <v>193</v>
      </c>
    </row>
    <row r="514" spans="1:3" x14ac:dyDescent="0.25">
      <c r="A514" s="116">
        <v>214103</v>
      </c>
      <c r="B514" s="100" t="s">
        <v>1558</v>
      </c>
      <c r="C514" s="100" t="s">
        <v>193</v>
      </c>
    </row>
    <row r="515" spans="1:3" x14ac:dyDescent="0.25">
      <c r="A515" s="116">
        <v>214106</v>
      </c>
      <c r="B515" s="100" t="s">
        <v>4917</v>
      </c>
      <c r="C515" s="100" t="s">
        <v>193</v>
      </c>
    </row>
    <row r="516" spans="1:3" x14ac:dyDescent="0.25">
      <c r="A516" s="116">
        <v>214107</v>
      </c>
      <c r="B516" s="100" t="s">
        <v>1559</v>
      </c>
      <c r="C516" s="100" t="s">
        <v>193</v>
      </c>
    </row>
    <row r="517" spans="1:3" x14ac:dyDescent="0.25">
      <c r="A517" s="116">
        <v>214108</v>
      </c>
      <c r="B517" s="100" t="s">
        <v>1560</v>
      </c>
      <c r="C517" s="100" t="s">
        <v>193</v>
      </c>
    </row>
    <row r="518" spans="1:3" x14ac:dyDescent="0.25">
      <c r="A518" s="116">
        <v>214109</v>
      </c>
      <c r="B518" s="100" t="s">
        <v>1473</v>
      </c>
      <c r="C518" s="100" t="s">
        <v>193</v>
      </c>
    </row>
    <row r="519" spans="1:3" x14ac:dyDescent="0.25">
      <c r="A519" s="116">
        <v>214131</v>
      </c>
      <c r="B519" s="100" t="s">
        <v>1850</v>
      </c>
      <c r="C519" s="100" t="s">
        <v>193</v>
      </c>
    </row>
    <row r="520" spans="1:3" x14ac:dyDescent="0.25">
      <c r="A520" s="116">
        <v>214132</v>
      </c>
      <c r="B520" s="100" t="s">
        <v>1561</v>
      </c>
      <c r="C520" s="100" t="s">
        <v>193</v>
      </c>
    </row>
    <row r="521" spans="1:3" x14ac:dyDescent="0.25">
      <c r="A521" s="116">
        <v>214133</v>
      </c>
      <c r="B521" s="100" t="s">
        <v>1562</v>
      </c>
      <c r="C521" s="100" t="s">
        <v>193</v>
      </c>
    </row>
    <row r="522" spans="1:3" x14ac:dyDescent="0.25">
      <c r="A522" s="116">
        <v>214141</v>
      </c>
      <c r="B522" s="100" t="s">
        <v>1563</v>
      </c>
      <c r="C522" s="100" t="s">
        <v>193</v>
      </c>
    </row>
    <row r="523" spans="1:3" x14ac:dyDescent="0.25">
      <c r="A523" s="116">
        <v>214142</v>
      </c>
      <c r="B523" s="100" t="s">
        <v>1564</v>
      </c>
      <c r="C523" s="100" t="s">
        <v>193</v>
      </c>
    </row>
    <row r="524" spans="1:3" x14ac:dyDescent="0.25">
      <c r="A524" s="116">
        <v>214211</v>
      </c>
      <c r="B524" s="100" t="s">
        <v>1565</v>
      </c>
      <c r="C524" s="100" t="s">
        <v>193</v>
      </c>
    </row>
    <row r="525" spans="1:3" x14ac:dyDescent="0.25">
      <c r="A525" s="116">
        <v>214221</v>
      </c>
      <c r="B525" s="100" t="s">
        <v>1566</v>
      </c>
      <c r="C525" s="100" t="s">
        <v>193</v>
      </c>
    </row>
    <row r="526" spans="1:3" x14ac:dyDescent="0.25">
      <c r="A526" s="116">
        <v>214231</v>
      </c>
      <c r="B526" s="100" t="s">
        <v>4495</v>
      </c>
      <c r="C526" s="100" t="s">
        <v>193</v>
      </c>
    </row>
    <row r="527" spans="1:3" x14ac:dyDescent="0.25">
      <c r="A527" s="116">
        <v>214232</v>
      </c>
      <c r="B527" s="100" t="s">
        <v>4496</v>
      </c>
      <c r="C527" s="100" t="s">
        <v>193</v>
      </c>
    </row>
    <row r="528" spans="1:3" x14ac:dyDescent="0.25">
      <c r="A528" s="116">
        <v>214233</v>
      </c>
      <c r="B528" s="100" t="s">
        <v>3431</v>
      </c>
      <c r="C528" s="100" t="s">
        <v>193</v>
      </c>
    </row>
    <row r="529" spans="1:3" x14ac:dyDescent="0.25">
      <c r="A529" s="116">
        <v>214241</v>
      </c>
      <c r="B529" s="100" t="s">
        <v>1567</v>
      </c>
      <c r="C529" s="100" t="s">
        <v>193</v>
      </c>
    </row>
    <row r="530" spans="1:3" x14ac:dyDescent="0.25">
      <c r="A530" s="116">
        <v>214242</v>
      </c>
      <c r="B530" s="100" t="s">
        <v>3432</v>
      </c>
      <c r="C530" s="100" t="s">
        <v>193</v>
      </c>
    </row>
    <row r="531" spans="1:3" x14ac:dyDescent="0.25">
      <c r="A531" s="116">
        <v>214251</v>
      </c>
      <c r="B531" s="100" t="s">
        <v>1568</v>
      </c>
      <c r="C531" s="100" t="s">
        <v>193</v>
      </c>
    </row>
    <row r="532" spans="1:3" x14ac:dyDescent="0.25">
      <c r="A532" s="116">
        <v>214261</v>
      </c>
      <c r="B532" s="100" t="s">
        <v>1569</v>
      </c>
      <c r="C532" s="100" t="s">
        <v>193</v>
      </c>
    </row>
    <row r="533" spans="1:3" x14ac:dyDescent="0.25">
      <c r="A533" s="116">
        <v>214271</v>
      </c>
      <c r="B533" s="100" t="s">
        <v>1570</v>
      </c>
      <c r="C533" s="100" t="s">
        <v>193</v>
      </c>
    </row>
    <row r="534" spans="1:3" x14ac:dyDescent="0.25">
      <c r="A534" s="116">
        <v>214272</v>
      </c>
      <c r="B534" s="100" t="s">
        <v>1571</v>
      </c>
      <c r="C534" s="100" t="s">
        <v>193</v>
      </c>
    </row>
    <row r="535" spans="1:3" x14ac:dyDescent="0.25">
      <c r="A535" s="116">
        <v>214273</v>
      </c>
      <c r="B535" s="100" t="s">
        <v>3321</v>
      </c>
      <c r="C535" s="100" t="s">
        <v>193</v>
      </c>
    </row>
    <row r="536" spans="1:3" x14ac:dyDescent="0.25">
      <c r="A536" s="116">
        <v>214281</v>
      </c>
      <c r="B536" s="100" t="s">
        <v>1572</v>
      </c>
      <c r="C536" s="100" t="s">
        <v>193</v>
      </c>
    </row>
    <row r="537" spans="1:3" x14ac:dyDescent="0.25">
      <c r="A537" s="116">
        <v>215101</v>
      </c>
      <c r="B537" s="100" t="s">
        <v>1573</v>
      </c>
      <c r="C537" s="100" t="s">
        <v>193</v>
      </c>
    </row>
    <row r="538" spans="1:3" x14ac:dyDescent="0.25">
      <c r="A538" s="116">
        <v>215102</v>
      </c>
      <c r="B538" s="100" t="s">
        <v>1574</v>
      </c>
      <c r="C538" s="100" t="s">
        <v>193</v>
      </c>
    </row>
    <row r="539" spans="1:3" x14ac:dyDescent="0.25">
      <c r="A539" s="116">
        <v>215103</v>
      </c>
      <c r="B539" s="100" t="s">
        <v>1575</v>
      </c>
      <c r="C539" s="100" t="s">
        <v>193</v>
      </c>
    </row>
    <row r="540" spans="1:3" x14ac:dyDescent="0.25">
      <c r="A540" s="116">
        <v>215104</v>
      </c>
      <c r="B540" s="100" t="s">
        <v>1576</v>
      </c>
      <c r="C540" s="100" t="s">
        <v>193</v>
      </c>
    </row>
    <row r="541" spans="1:3" x14ac:dyDescent="0.25">
      <c r="A541" s="116">
        <v>215105</v>
      </c>
      <c r="B541" s="100" t="s">
        <v>1577</v>
      </c>
      <c r="C541" s="100" t="s">
        <v>193</v>
      </c>
    </row>
    <row r="542" spans="1:3" x14ac:dyDescent="0.25">
      <c r="A542" s="116">
        <v>215106</v>
      </c>
      <c r="B542" s="100" t="s">
        <v>1578</v>
      </c>
      <c r="C542" s="100" t="s">
        <v>193</v>
      </c>
    </row>
    <row r="543" spans="1:3" x14ac:dyDescent="0.25">
      <c r="A543" s="116">
        <v>215107</v>
      </c>
      <c r="B543" s="100" t="s">
        <v>3433</v>
      </c>
      <c r="C543" s="100" t="s">
        <v>193</v>
      </c>
    </row>
    <row r="544" spans="1:3" x14ac:dyDescent="0.25">
      <c r="A544" s="116">
        <v>216101</v>
      </c>
      <c r="B544" s="100" t="s">
        <v>1579</v>
      </c>
      <c r="C544" s="100" t="s">
        <v>193</v>
      </c>
    </row>
    <row r="545" spans="1:3" x14ac:dyDescent="0.25">
      <c r="A545" s="116">
        <v>216111</v>
      </c>
      <c r="B545" s="100" t="s">
        <v>430</v>
      </c>
      <c r="C545" s="100" t="s">
        <v>193</v>
      </c>
    </row>
    <row r="546" spans="1:3" x14ac:dyDescent="0.25">
      <c r="A546" s="116">
        <v>216112</v>
      </c>
      <c r="B546" s="100" t="s">
        <v>722</v>
      </c>
      <c r="C546" s="100" t="s">
        <v>193</v>
      </c>
    </row>
    <row r="547" spans="1:3" x14ac:dyDescent="0.25">
      <c r="A547" s="116">
        <v>216121</v>
      </c>
      <c r="B547" s="100" t="s">
        <v>1580</v>
      </c>
      <c r="C547" s="100" t="s">
        <v>193</v>
      </c>
    </row>
    <row r="548" spans="1:3" x14ac:dyDescent="0.25">
      <c r="A548" s="116">
        <v>216122</v>
      </c>
      <c r="B548" s="100" t="s">
        <v>1581</v>
      </c>
      <c r="C548" s="100" t="s">
        <v>193</v>
      </c>
    </row>
    <row r="549" spans="1:3" x14ac:dyDescent="0.25">
      <c r="A549" s="116">
        <v>216131</v>
      </c>
      <c r="B549" s="100" t="s">
        <v>1582</v>
      </c>
      <c r="C549" s="100" t="s">
        <v>193</v>
      </c>
    </row>
    <row r="550" spans="1:3" x14ac:dyDescent="0.25">
      <c r="A550" s="116">
        <v>216141</v>
      </c>
      <c r="B550" s="100" t="s">
        <v>1583</v>
      </c>
      <c r="C550" s="100" t="s">
        <v>193</v>
      </c>
    </row>
    <row r="551" spans="1:3" x14ac:dyDescent="0.25">
      <c r="A551" s="116">
        <v>216142</v>
      </c>
      <c r="B551" s="100" t="s">
        <v>1584</v>
      </c>
      <c r="C551" s="100" t="s">
        <v>193</v>
      </c>
    </row>
    <row r="552" spans="1:3" x14ac:dyDescent="0.25">
      <c r="A552" s="116">
        <v>216143</v>
      </c>
      <c r="B552" s="100" t="s">
        <v>1585</v>
      </c>
      <c r="C552" s="100" t="s">
        <v>193</v>
      </c>
    </row>
    <row r="553" spans="1:3" x14ac:dyDescent="0.25">
      <c r="A553" s="116">
        <v>217101</v>
      </c>
      <c r="B553" s="100" t="s">
        <v>1586</v>
      </c>
      <c r="C553" s="100" t="s">
        <v>193</v>
      </c>
    </row>
    <row r="554" spans="1:3" x14ac:dyDescent="0.25">
      <c r="A554" s="116">
        <v>217102</v>
      </c>
      <c r="B554" s="100" t="s">
        <v>0</v>
      </c>
      <c r="C554" s="100" t="s">
        <v>193</v>
      </c>
    </row>
    <row r="555" spans="1:3" x14ac:dyDescent="0.25">
      <c r="A555" s="116">
        <v>217103</v>
      </c>
      <c r="B555" s="100" t="s">
        <v>3434</v>
      </c>
      <c r="C555" s="100" t="s">
        <v>193</v>
      </c>
    </row>
    <row r="556" spans="1:3" x14ac:dyDescent="0.25">
      <c r="A556" s="116">
        <v>217104</v>
      </c>
      <c r="B556" s="100" t="s">
        <v>3435</v>
      </c>
      <c r="C556" s="100" t="s">
        <v>193</v>
      </c>
    </row>
    <row r="557" spans="1:3" x14ac:dyDescent="0.25">
      <c r="A557" s="116">
        <v>217105</v>
      </c>
      <c r="B557" s="100" t="s">
        <v>3436</v>
      </c>
      <c r="C557" s="100" t="s">
        <v>193</v>
      </c>
    </row>
    <row r="558" spans="1:3" x14ac:dyDescent="0.25">
      <c r="A558" s="116">
        <v>217106</v>
      </c>
      <c r="B558" s="100" t="s">
        <v>2575</v>
      </c>
      <c r="C558" s="100" t="s">
        <v>193</v>
      </c>
    </row>
    <row r="559" spans="1:3" x14ac:dyDescent="0.25">
      <c r="A559" s="116">
        <v>217109</v>
      </c>
      <c r="B559" s="100" t="s">
        <v>1474</v>
      </c>
      <c r="C559" s="100" t="s">
        <v>193</v>
      </c>
    </row>
    <row r="560" spans="1:3" x14ac:dyDescent="0.25">
      <c r="A560" s="116">
        <v>217201</v>
      </c>
      <c r="B560" s="100" t="s">
        <v>1</v>
      </c>
      <c r="C560" s="100" t="s">
        <v>193</v>
      </c>
    </row>
    <row r="561" spans="1:3" x14ac:dyDescent="0.25">
      <c r="A561" s="116">
        <v>217301</v>
      </c>
      <c r="B561" s="100" t="s">
        <v>2</v>
      </c>
      <c r="C561" s="100" t="s">
        <v>193</v>
      </c>
    </row>
    <row r="562" spans="1:3" x14ac:dyDescent="0.25">
      <c r="A562" s="116">
        <v>217401</v>
      </c>
      <c r="B562" s="100" t="s">
        <v>1137</v>
      </c>
      <c r="C562" s="100" t="s">
        <v>193</v>
      </c>
    </row>
    <row r="563" spans="1:3" x14ac:dyDescent="0.25">
      <c r="A563" s="116">
        <v>217402</v>
      </c>
      <c r="B563" s="100" t="s">
        <v>1138</v>
      </c>
      <c r="C563" s="100" t="s">
        <v>193</v>
      </c>
    </row>
    <row r="564" spans="1:3" x14ac:dyDescent="0.25">
      <c r="A564" s="116">
        <v>217501</v>
      </c>
      <c r="B564" s="100" t="s">
        <v>1139</v>
      </c>
      <c r="C564" s="100" t="s">
        <v>193</v>
      </c>
    </row>
    <row r="565" spans="1:3" x14ac:dyDescent="0.25">
      <c r="A565" s="116">
        <v>217502</v>
      </c>
      <c r="B565" s="100" t="s">
        <v>1475</v>
      </c>
      <c r="C565" s="100" t="s">
        <v>193</v>
      </c>
    </row>
    <row r="566" spans="1:3" x14ac:dyDescent="0.25">
      <c r="A566" s="116">
        <v>217503</v>
      </c>
      <c r="B566" s="100" t="s">
        <v>2576</v>
      </c>
      <c r="C566" s="100" t="s">
        <v>193</v>
      </c>
    </row>
    <row r="567" spans="1:3" x14ac:dyDescent="0.25">
      <c r="A567" s="116">
        <v>217504</v>
      </c>
      <c r="B567" s="100" t="s">
        <v>2577</v>
      </c>
      <c r="C567" s="100" t="s">
        <v>193</v>
      </c>
    </row>
    <row r="568" spans="1:3" x14ac:dyDescent="0.25">
      <c r="A568" s="116">
        <v>217505</v>
      </c>
      <c r="B568" s="100" t="s">
        <v>2578</v>
      </c>
      <c r="C568" s="100" t="s">
        <v>193</v>
      </c>
    </row>
    <row r="569" spans="1:3" x14ac:dyDescent="0.25">
      <c r="A569" s="116">
        <v>217506</v>
      </c>
      <c r="B569" s="100" t="s">
        <v>2579</v>
      </c>
      <c r="C569" s="100" t="s">
        <v>193</v>
      </c>
    </row>
    <row r="570" spans="1:3" x14ac:dyDescent="0.25">
      <c r="A570" s="116">
        <v>217601</v>
      </c>
      <c r="B570" s="100" t="s">
        <v>1140</v>
      </c>
      <c r="C570" s="100" t="s">
        <v>193</v>
      </c>
    </row>
    <row r="571" spans="1:3" x14ac:dyDescent="0.25">
      <c r="A571" s="116">
        <v>217602</v>
      </c>
      <c r="B571" s="100" t="s">
        <v>4433</v>
      </c>
      <c r="C571" s="100" t="s">
        <v>193</v>
      </c>
    </row>
    <row r="572" spans="1:3" x14ac:dyDescent="0.25">
      <c r="A572" s="116">
        <v>217701</v>
      </c>
      <c r="B572" s="100" t="s">
        <v>1141</v>
      </c>
      <c r="C572" s="100" t="s">
        <v>193</v>
      </c>
    </row>
    <row r="573" spans="1:3" x14ac:dyDescent="0.25">
      <c r="A573" s="116">
        <v>217702</v>
      </c>
      <c r="B573" s="100" t="s">
        <v>1142</v>
      </c>
      <c r="C573" s="100" t="s">
        <v>193</v>
      </c>
    </row>
    <row r="574" spans="1:3" x14ac:dyDescent="0.25">
      <c r="A574" s="116">
        <v>217801</v>
      </c>
      <c r="B574" s="100" t="s">
        <v>2061</v>
      </c>
      <c r="C574" s="100" t="s">
        <v>193</v>
      </c>
    </row>
    <row r="575" spans="1:3" x14ac:dyDescent="0.25">
      <c r="A575" s="116">
        <v>217901</v>
      </c>
      <c r="B575" s="100" t="s">
        <v>3471</v>
      </c>
      <c r="C575" s="100" t="s">
        <v>193</v>
      </c>
    </row>
    <row r="576" spans="1:3" x14ac:dyDescent="0.25">
      <c r="A576" s="116">
        <v>218101</v>
      </c>
      <c r="B576" s="100" t="s">
        <v>2062</v>
      </c>
      <c r="C576" s="100" t="s">
        <v>193</v>
      </c>
    </row>
    <row r="577" spans="1:3" x14ac:dyDescent="0.25">
      <c r="A577" s="116">
        <v>218102</v>
      </c>
      <c r="B577" s="100" t="s">
        <v>3289</v>
      </c>
      <c r="C577" s="100" t="s">
        <v>193</v>
      </c>
    </row>
    <row r="578" spans="1:3" x14ac:dyDescent="0.25">
      <c r="A578" s="116">
        <v>218103</v>
      </c>
      <c r="B578" s="100" t="s">
        <v>3290</v>
      </c>
      <c r="C578" s="100" t="s">
        <v>193</v>
      </c>
    </row>
    <row r="579" spans="1:3" x14ac:dyDescent="0.25">
      <c r="A579" s="116">
        <v>218104</v>
      </c>
      <c r="B579" s="100" t="s">
        <v>3291</v>
      </c>
      <c r="C579" s="100" t="s">
        <v>193</v>
      </c>
    </row>
    <row r="580" spans="1:3" x14ac:dyDescent="0.25">
      <c r="A580" s="116">
        <v>218105</v>
      </c>
      <c r="B580" s="100" t="s">
        <v>3292</v>
      </c>
      <c r="C580" s="100" t="s">
        <v>193</v>
      </c>
    </row>
    <row r="581" spans="1:3" x14ac:dyDescent="0.25">
      <c r="A581" s="116">
        <v>218106</v>
      </c>
      <c r="B581" s="100" t="s">
        <v>3528</v>
      </c>
      <c r="C581" s="100" t="s">
        <v>193</v>
      </c>
    </row>
    <row r="582" spans="1:3" x14ac:dyDescent="0.25">
      <c r="A582" s="116">
        <v>218107</v>
      </c>
      <c r="B582" s="100" t="s">
        <v>3529</v>
      </c>
      <c r="C582" s="100" t="s">
        <v>193</v>
      </c>
    </row>
    <row r="583" spans="1:3" x14ac:dyDescent="0.25">
      <c r="A583" s="116">
        <v>218108</v>
      </c>
      <c r="B583" s="100" t="s">
        <v>3530</v>
      </c>
      <c r="C583" s="100" t="s">
        <v>193</v>
      </c>
    </row>
    <row r="584" spans="1:3" x14ac:dyDescent="0.25">
      <c r="A584" s="116">
        <v>218109</v>
      </c>
      <c r="B584" s="100" t="s">
        <v>1476</v>
      </c>
      <c r="C584" s="100" t="s">
        <v>193</v>
      </c>
    </row>
    <row r="585" spans="1:3" x14ac:dyDescent="0.25">
      <c r="A585" s="116">
        <v>218110</v>
      </c>
      <c r="B585" s="100" t="s">
        <v>3531</v>
      </c>
      <c r="C585" s="100" t="s">
        <v>193</v>
      </c>
    </row>
    <row r="586" spans="1:3" x14ac:dyDescent="0.25">
      <c r="A586" s="116">
        <v>218111</v>
      </c>
      <c r="B586" s="100" t="s">
        <v>3532</v>
      </c>
      <c r="C586" s="100" t="s">
        <v>193</v>
      </c>
    </row>
    <row r="587" spans="1:3" x14ac:dyDescent="0.25">
      <c r="A587" s="116">
        <v>218112</v>
      </c>
      <c r="B587" s="100" t="s">
        <v>3533</v>
      </c>
      <c r="C587" s="100" t="s">
        <v>193</v>
      </c>
    </row>
    <row r="588" spans="1:3" x14ac:dyDescent="0.25">
      <c r="A588" s="116">
        <v>218113</v>
      </c>
      <c r="B588" s="100" t="s">
        <v>3534</v>
      </c>
      <c r="C588" s="100" t="s">
        <v>193</v>
      </c>
    </row>
    <row r="589" spans="1:3" x14ac:dyDescent="0.25">
      <c r="A589" s="116">
        <v>218114</v>
      </c>
      <c r="B589" s="100" t="s">
        <v>3535</v>
      </c>
      <c r="C589" s="100" t="s">
        <v>193</v>
      </c>
    </row>
    <row r="590" spans="1:3" x14ac:dyDescent="0.25">
      <c r="A590" s="116">
        <v>218115</v>
      </c>
      <c r="B590" s="100" t="s">
        <v>3902</v>
      </c>
      <c r="C590" s="100" t="s">
        <v>193</v>
      </c>
    </row>
    <row r="591" spans="1:3" x14ac:dyDescent="0.25">
      <c r="A591" s="116">
        <v>218121</v>
      </c>
      <c r="B591" s="100" t="s">
        <v>2063</v>
      </c>
      <c r="C591" s="100" t="s">
        <v>193</v>
      </c>
    </row>
    <row r="592" spans="1:3" x14ac:dyDescent="0.25">
      <c r="A592" s="116">
        <v>218131</v>
      </c>
      <c r="B592" s="100" t="s">
        <v>2064</v>
      </c>
      <c r="C592" s="100" t="s">
        <v>193</v>
      </c>
    </row>
    <row r="593" spans="1:3" x14ac:dyDescent="0.25">
      <c r="A593" s="116">
        <v>218141</v>
      </c>
      <c r="B593" s="100" t="s">
        <v>2065</v>
      </c>
      <c r="C593" s="100" t="s">
        <v>193</v>
      </c>
    </row>
    <row r="594" spans="1:3" x14ac:dyDescent="0.25">
      <c r="A594" s="116">
        <v>218142</v>
      </c>
      <c r="B594" s="100" t="s">
        <v>2066</v>
      </c>
      <c r="C594" s="100" t="s">
        <v>193</v>
      </c>
    </row>
    <row r="595" spans="1:3" x14ac:dyDescent="0.25">
      <c r="A595" s="116">
        <v>218151</v>
      </c>
      <c r="B595" s="100" t="s">
        <v>2067</v>
      </c>
      <c r="C595" s="100" t="s">
        <v>193</v>
      </c>
    </row>
    <row r="596" spans="1:3" x14ac:dyDescent="0.25">
      <c r="A596" s="116">
        <v>218161</v>
      </c>
      <c r="B596" s="100" t="s">
        <v>2068</v>
      </c>
      <c r="C596" s="100" t="s">
        <v>193</v>
      </c>
    </row>
    <row r="597" spans="1:3" x14ac:dyDescent="0.25">
      <c r="A597" s="116">
        <v>219101</v>
      </c>
      <c r="B597" s="100" t="s">
        <v>2069</v>
      </c>
      <c r="C597" s="100" t="s">
        <v>193</v>
      </c>
    </row>
    <row r="598" spans="1:3" x14ac:dyDescent="0.25">
      <c r="A598" s="116">
        <v>221101</v>
      </c>
      <c r="B598" s="100" t="s">
        <v>4145</v>
      </c>
      <c r="C598" s="100" t="s">
        <v>193</v>
      </c>
    </row>
    <row r="599" spans="1:3" x14ac:dyDescent="0.25">
      <c r="A599" s="116">
        <v>221201</v>
      </c>
      <c r="B599" s="100" t="s">
        <v>2070</v>
      </c>
      <c r="C599" s="100" t="s">
        <v>193</v>
      </c>
    </row>
    <row r="600" spans="1:3" x14ac:dyDescent="0.25">
      <c r="A600" s="116">
        <v>221202</v>
      </c>
      <c r="B600" s="100" t="s">
        <v>1477</v>
      </c>
      <c r="C600" s="100" t="s">
        <v>193</v>
      </c>
    </row>
    <row r="601" spans="1:3" x14ac:dyDescent="0.25">
      <c r="A601" s="116">
        <v>223101</v>
      </c>
      <c r="B601" s="100" t="s">
        <v>1347</v>
      </c>
      <c r="C601" s="100" t="s">
        <v>193</v>
      </c>
    </row>
    <row r="602" spans="1:3" x14ac:dyDescent="0.25">
      <c r="A602" s="116">
        <v>223102</v>
      </c>
      <c r="B602" s="100" t="s">
        <v>1348</v>
      </c>
      <c r="C602" s="100" t="s">
        <v>193</v>
      </c>
    </row>
    <row r="603" spans="1:3" x14ac:dyDescent="0.25">
      <c r="A603" s="116">
        <v>223103</v>
      </c>
      <c r="B603" s="100" t="s">
        <v>1349</v>
      </c>
      <c r="C603" s="100" t="s">
        <v>193</v>
      </c>
    </row>
    <row r="604" spans="1:3" x14ac:dyDescent="0.25">
      <c r="A604" s="116">
        <v>223104</v>
      </c>
      <c r="B604" s="100" t="s">
        <v>4061</v>
      </c>
      <c r="C604" s="100" t="s">
        <v>193</v>
      </c>
    </row>
    <row r="605" spans="1:3" x14ac:dyDescent="0.25">
      <c r="A605" s="116">
        <v>223109</v>
      </c>
      <c r="B605" s="100" t="s">
        <v>1478</v>
      </c>
      <c r="C605" s="100" t="s">
        <v>193</v>
      </c>
    </row>
    <row r="606" spans="1:3" x14ac:dyDescent="0.25">
      <c r="A606" s="116">
        <v>223201</v>
      </c>
      <c r="B606" s="100" t="s">
        <v>3752</v>
      </c>
      <c r="C606" s="100" t="s">
        <v>193</v>
      </c>
    </row>
    <row r="607" spans="1:3" x14ac:dyDescent="0.25">
      <c r="A607" s="116">
        <v>223202</v>
      </c>
      <c r="B607" s="100" t="s">
        <v>3753</v>
      </c>
      <c r="C607" s="100" t="s">
        <v>193</v>
      </c>
    </row>
    <row r="608" spans="1:3" x14ac:dyDescent="0.25">
      <c r="A608" s="116">
        <v>224101</v>
      </c>
      <c r="B608" s="100" t="s">
        <v>1350</v>
      </c>
      <c r="C608" s="100" t="s">
        <v>193</v>
      </c>
    </row>
    <row r="609" spans="1:3" x14ac:dyDescent="0.25">
      <c r="A609" s="116">
        <v>224102</v>
      </c>
      <c r="B609" s="100" t="s">
        <v>4122</v>
      </c>
      <c r="C609" s="100" t="s">
        <v>193</v>
      </c>
    </row>
    <row r="610" spans="1:3" x14ac:dyDescent="0.25">
      <c r="A610" s="116">
        <v>224103</v>
      </c>
      <c r="B610" s="100" t="s">
        <v>998</v>
      </c>
      <c r="C610" s="100" t="s">
        <v>193</v>
      </c>
    </row>
    <row r="611" spans="1:3" x14ac:dyDescent="0.25">
      <c r="A611" s="116">
        <v>224104</v>
      </c>
      <c r="B611" s="100" t="s">
        <v>3437</v>
      </c>
      <c r="C611" s="100" t="s">
        <v>193</v>
      </c>
    </row>
    <row r="612" spans="1:3" x14ac:dyDescent="0.25">
      <c r="A612" s="116">
        <v>224105</v>
      </c>
      <c r="B612" s="100" t="s">
        <v>3438</v>
      </c>
      <c r="C612" s="100" t="s">
        <v>193</v>
      </c>
    </row>
    <row r="613" spans="1:3" x14ac:dyDescent="0.25">
      <c r="A613" s="116">
        <v>224106</v>
      </c>
      <c r="B613" s="100" t="s">
        <v>4312</v>
      </c>
      <c r="C613" s="100" t="s">
        <v>193</v>
      </c>
    </row>
    <row r="614" spans="1:3" x14ac:dyDescent="0.25">
      <c r="A614" s="116">
        <v>224107</v>
      </c>
      <c r="B614" s="100" t="s">
        <v>4367</v>
      </c>
      <c r="C614" s="100" t="s">
        <v>193</v>
      </c>
    </row>
    <row r="615" spans="1:3" x14ac:dyDescent="0.25">
      <c r="A615" s="116">
        <v>224108</v>
      </c>
      <c r="B615" s="100" t="s">
        <v>4330</v>
      </c>
      <c r="C615" s="100" t="s">
        <v>193</v>
      </c>
    </row>
    <row r="616" spans="1:3" x14ac:dyDescent="0.25">
      <c r="A616" s="116">
        <v>224109</v>
      </c>
      <c r="B616" s="100" t="s">
        <v>1479</v>
      </c>
      <c r="C616" s="100" t="s">
        <v>193</v>
      </c>
    </row>
    <row r="617" spans="1:3" x14ac:dyDescent="0.25">
      <c r="A617" s="116">
        <v>301101</v>
      </c>
      <c r="B617" s="100" t="s">
        <v>1351</v>
      </c>
      <c r="C617" s="100" t="s">
        <v>193</v>
      </c>
    </row>
    <row r="618" spans="1:3" x14ac:dyDescent="0.25">
      <c r="A618" s="116">
        <v>301102</v>
      </c>
      <c r="B618" s="100" t="s">
        <v>1352</v>
      </c>
      <c r="C618" s="100" t="s">
        <v>193</v>
      </c>
    </row>
    <row r="619" spans="1:3" x14ac:dyDescent="0.25">
      <c r="A619" s="116">
        <v>301103</v>
      </c>
      <c r="B619" s="100" t="s">
        <v>1353</v>
      </c>
      <c r="C619" s="100" t="s">
        <v>193</v>
      </c>
    </row>
    <row r="620" spans="1:3" x14ac:dyDescent="0.25">
      <c r="A620" s="116">
        <v>301104</v>
      </c>
      <c r="B620" s="100" t="s">
        <v>1354</v>
      </c>
      <c r="C620" s="100" t="s">
        <v>193</v>
      </c>
    </row>
    <row r="621" spans="1:3" x14ac:dyDescent="0.25">
      <c r="A621" s="116">
        <v>301105</v>
      </c>
      <c r="B621" s="100" t="s">
        <v>1355</v>
      </c>
      <c r="C621" s="100" t="s">
        <v>193</v>
      </c>
    </row>
    <row r="622" spans="1:3" x14ac:dyDescent="0.25">
      <c r="A622" s="116">
        <v>301106</v>
      </c>
      <c r="B622" s="100" t="s">
        <v>1629</v>
      </c>
      <c r="C622" s="100" t="s">
        <v>193</v>
      </c>
    </row>
    <row r="623" spans="1:3" x14ac:dyDescent="0.25">
      <c r="A623" s="116">
        <v>301107</v>
      </c>
      <c r="B623" s="100" t="s">
        <v>3536</v>
      </c>
      <c r="C623" s="100" t="s">
        <v>193</v>
      </c>
    </row>
    <row r="624" spans="1:3" x14ac:dyDescent="0.25">
      <c r="A624" s="116">
        <v>301108</v>
      </c>
      <c r="B624" s="100" t="s">
        <v>4553</v>
      </c>
      <c r="C624" s="100" t="s">
        <v>193</v>
      </c>
    </row>
    <row r="625" spans="1:3" x14ac:dyDescent="0.25">
      <c r="A625" s="116">
        <v>301201</v>
      </c>
      <c r="B625" s="100" t="s">
        <v>1356</v>
      </c>
      <c r="C625" s="100" t="s">
        <v>193</v>
      </c>
    </row>
    <row r="626" spans="1:3" x14ac:dyDescent="0.25">
      <c r="A626" s="116">
        <v>301202</v>
      </c>
      <c r="B626" s="100" t="s">
        <v>1357</v>
      </c>
      <c r="C626" s="100" t="s">
        <v>193</v>
      </c>
    </row>
    <row r="627" spans="1:3" x14ac:dyDescent="0.25">
      <c r="A627" s="116">
        <v>301203</v>
      </c>
      <c r="B627" s="100" t="s">
        <v>4669</v>
      </c>
      <c r="C627" s="100" t="s">
        <v>193</v>
      </c>
    </row>
    <row r="628" spans="1:3" x14ac:dyDescent="0.25">
      <c r="A628" s="116">
        <v>301204</v>
      </c>
      <c r="B628" s="100" t="s">
        <v>1358</v>
      </c>
      <c r="C628" s="100" t="s">
        <v>193</v>
      </c>
    </row>
    <row r="629" spans="1:3" x14ac:dyDescent="0.25">
      <c r="A629" s="116">
        <v>301999</v>
      </c>
      <c r="B629" s="100" t="s">
        <v>4614</v>
      </c>
      <c r="C629" s="100" t="s">
        <v>193</v>
      </c>
    </row>
    <row r="630" spans="1:3" x14ac:dyDescent="0.25">
      <c r="A630" s="116">
        <v>401101</v>
      </c>
      <c r="B630" s="100" t="s">
        <v>1359</v>
      </c>
      <c r="C630" s="100" t="s">
        <v>193</v>
      </c>
    </row>
    <row r="631" spans="1:3" x14ac:dyDescent="0.25">
      <c r="A631" s="116">
        <v>401102</v>
      </c>
      <c r="B631" s="100" t="s">
        <v>1360</v>
      </c>
      <c r="C631" s="100" t="s">
        <v>193</v>
      </c>
    </row>
    <row r="632" spans="1:3" x14ac:dyDescent="0.25">
      <c r="A632" s="116">
        <v>401103</v>
      </c>
      <c r="B632" s="100" t="s">
        <v>1361</v>
      </c>
      <c r="C632" s="100" t="s">
        <v>193</v>
      </c>
    </row>
    <row r="633" spans="1:3" x14ac:dyDescent="0.25">
      <c r="A633" s="116">
        <v>401104</v>
      </c>
      <c r="B633" s="100" t="s">
        <v>1362</v>
      </c>
      <c r="C633" s="100" t="s">
        <v>193</v>
      </c>
    </row>
    <row r="634" spans="1:3" x14ac:dyDescent="0.25">
      <c r="A634" s="116">
        <v>401105</v>
      </c>
      <c r="B634" s="100" t="s">
        <v>1363</v>
      </c>
      <c r="C634" s="100" t="s">
        <v>193</v>
      </c>
    </row>
    <row r="635" spans="1:3" x14ac:dyDescent="0.25">
      <c r="A635" s="116">
        <v>401106</v>
      </c>
      <c r="B635" s="100" t="s">
        <v>2413</v>
      </c>
      <c r="C635" s="100" t="s">
        <v>193</v>
      </c>
    </row>
    <row r="636" spans="1:3" x14ac:dyDescent="0.25">
      <c r="A636" s="116">
        <v>401107</v>
      </c>
      <c r="B636" s="100" t="s">
        <v>5147</v>
      </c>
      <c r="C636" s="100" t="s">
        <v>193</v>
      </c>
    </row>
    <row r="637" spans="1:3" x14ac:dyDescent="0.25">
      <c r="A637" s="116">
        <v>401201</v>
      </c>
      <c r="B637" s="100" t="s">
        <v>431</v>
      </c>
      <c r="C637" s="100" t="s">
        <v>193</v>
      </c>
    </row>
    <row r="638" spans="1:3" x14ac:dyDescent="0.25">
      <c r="A638" s="116">
        <v>401202</v>
      </c>
      <c r="B638" s="100" t="s">
        <v>3378</v>
      </c>
      <c r="C638" s="100" t="s">
        <v>193</v>
      </c>
    </row>
    <row r="639" spans="1:3" x14ac:dyDescent="0.25">
      <c r="A639" s="116">
        <v>401203</v>
      </c>
      <c r="B639" s="100" t="s">
        <v>3754</v>
      </c>
      <c r="C639" s="100" t="s">
        <v>193</v>
      </c>
    </row>
    <row r="640" spans="1:3" x14ac:dyDescent="0.25">
      <c r="A640" s="116">
        <v>401204</v>
      </c>
      <c r="B640" s="100" t="s">
        <v>4123</v>
      </c>
      <c r="C640" s="100" t="s">
        <v>193</v>
      </c>
    </row>
    <row r="641" spans="1:3" x14ac:dyDescent="0.25">
      <c r="A641" s="116">
        <v>401999</v>
      </c>
      <c r="B641" s="100" t="s">
        <v>4615</v>
      </c>
      <c r="C641" s="100" t="s">
        <v>193</v>
      </c>
    </row>
    <row r="642" spans="1:3" x14ac:dyDescent="0.25">
      <c r="A642" s="116">
        <v>500001</v>
      </c>
      <c r="B642" s="100" t="s">
        <v>1364</v>
      </c>
      <c r="C642" s="100" t="s">
        <v>193</v>
      </c>
    </row>
    <row r="643" spans="1:3" x14ac:dyDescent="0.25">
      <c r="A643" s="116">
        <v>500002</v>
      </c>
      <c r="B643" s="100" t="s">
        <v>3030</v>
      </c>
      <c r="C643" s="100" t="s">
        <v>193</v>
      </c>
    </row>
    <row r="644" spans="1:3" x14ac:dyDescent="0.25">
      <c r="A644" s="116">
        <v>500003</v>
      </c>
      <c r="B644" s="100" t="s">
        <v>4313</v>
      </c>
      <c r="C644" s="100" t="s">
        <v>193</v>
      </c>
    </row>
    <row r="645" spans="1:3" x14ac:dyDescent="0.25">
      <c r="A645" s="116">
        <v>500999</v>
      </c>
      <c r="B645" s="100" t="s">
        <v>4616</v>
      </c>
      <c r="C645" s="100" t="s">
        <v>193</v>
      </c>
    </row>
    <row r="646" spans="1:3" x14ac:dyDescent="0.25">
      <c r="A646" s="116">
        <v>501001</v>
      </c>
      <c r="B646" s="100" t="s">
        <v>1365</v>
      </c>
      <c r="C646" s="100" t="s">
        <v>193</v>
      </c>
    </row>
    <row r="647" spans="1:3" x14ac:dyDescent="0.25">
      <c r="A647" s="116">
        <v>501002</v>
      </c>
      <c r="B647" s="100" t="s">
        <v>2414</v>
      </c>
      <c r="C647" s="100" t="s">
        <v>193</v>
      </c>
    </row>
    <row r="648" spans="1:3" x14ac:dyDescent="0.25">
      <c r="A648" s="116">
        <v>501003</v>
      </c>
      <c r="B648" s="100" t="s">
        <v>4313</v>
      </c>
      <c r="C648" s="100" t="s">
        <v>193</v>
      </c>
    </row>
    <row r="649" spans="1:3" x14ac:dyDescent="0.25">
      <c r="A649" s="116">
        <v>502101</v>
      </c>
      <c r="B649" s="100" t="s">
        <v>1366</v>
      </c>
      <c r="C649" s="100" t="s">
        <v>193</v>
      </c>
    </row>
    <row r="650" spans="1:3" x14ac:dyDescent="0.25">
      <c r="A650" s="116">
        <v>502102</v>
      </c>
      <c r="B650" s="100" t="s">
        <v>1367</v>
      </c>
      <c r="C650" s="100" t="s">
        <v>193</v>
      </c>
    </row>
    <row r="651" spans="1:3" x14ac:dyDescent="0.25">
      <c r="A651" s="116">
        <v>502103</v>
      </c>
      <c r="B651" s="100" t="s">
        <v>1368</v>
      </c>
      <c r="C651" s="100" t="s">
        <v>193</v>
      </c>
    </row>
    <row r="652" spans="1:3" x14ac:dyDescent="0.25">
      <c r="A652" s="116">
        <v>502201</v>
      </c>
      <c r="B652" s="100" t="s">
        <v>652</v>
      </c>
      <c r="C652" s="100" t="s">
        <v>193</v>
      </c>
    </row>
    <row r="653" spans="1:3" x14ac:dyDescent="0.25">
      <c r="A653" s="116">
        <v>502202</v>
      </c>
      <c r="B653" s="100" t="s">
        <v>649</v>
      </c>
      <c r="C653" s="100" t="s">
        <v>193</v>
      </c>
    </row>
    <row r="654" spans="1:3" x14ac:dyDescent="0.25">
      <c r="A654" s="116">
        <v>502203</v>
      </c>
      <c r="B654" s="100" t="s">
        <v>1369</v>
      </c>
      <c r="C654" s="100" t="s">
        <v>193</v>
      </c>
    </row>
    <row r="655" spans="1:3" x14ac:dyDescent="0.25">
      <c r="A655" s="116">
        <v>502204</v>
      </c>
      <c r="B655" s="100" t="s">
        <v>1806</v>
      </c>
      <c r="C655" s="100" t="s">
        <v>193</v>
      </c>
    </row>
    <row r="656" spans="1:3" x14ac:dyDescent="0.25">
      <c r="A656" s="116">
        <v>502301</v>
      </c>
      <c r="B656" s="100" t="s">
        <v>1370</v>
      </c>
      <c r="C656" s="100" t="s">
        <v>193</v>
      </c>
    </row>
    <row r="657" spans="1:3" x14ac:dyDescent="0.25">
      <c r="A657" s="116">
        <v>502302</v>
      </c>
      <c r="B657" s="100" t="s">
        <v>1851</v>
      </c>
      <c r="C657" s="100" t="s">
        <v>193</v>
      </c>
    </row>
    <row r="658" spans="1:3" x14ac:dyDescent="0.25">
      <c r="A658" s="116">
        <v>502303</v>
      </c>
      <c r="B658" s="100" t="s">
        <v>3258</v>
      </c>
      <c r="C658" s="100" t="s">
        <v>193</v>
      </c>
    </row>
    <row r="659" spans="1:3" x14ac:dyDescent="0.25">
      <c r="A659" s="116">
        <v>502304</v>
      </c>
      <c r="B659" s="100" t="s">
        <v>1372</v>
      </c>
      <c r="C659" s="100" t="s">
        <v>193</v>
      </c>
    </row>
    <row r="660" spans="1:3" x14ac:dyDescent="0.25">
      <c r="A660" s="116">
        <v>502305</v>
      </c>
      <c r="B660" s="100" t="s">
        <v>3903</v>
      </c>
      <c r="C660" s="100" t="s">
        <v>193</v>
      </c>
    </row>
    <row r="661" spans="1:3" x14ac:dyDescent="0.25">
      <c r="A661" s="116">
        <v>502306</v>
      </c>
      <c r="B661" s="100" t="s">
        <v>3495</v>
      </c>
      <c r="C661" s="100" t="s">
        <v>193</v>
      </c>
    </row>
    <row r="662" spans="1:3" x14ac:dyDescent="0.25">
      <c r="A662" s="116">
        <v>502401</v>
      </c>
      <c r="B662" s="100" t="s">
        <v>1371</v>
      </c>
      <c r="C662" s="100" t="s">
        <v>193</v>
      </c>
    </row>
    <row r="663" spans="1:3" x14ac:dyDescent="0.25">
      <c r="A663" s="116">
        <v>502402</v>
      </c>
      <c r="B663" s="100" t="s">
        <v>1372</v>
      </c>
      <c r="C663" s="100" t="s">
        <v>193</v>
      </c>
    </row>
    <row r="664" spans="1:3" x14ac:dyDescent="0.25">
      <c r="A664" s="116">
        <v>503101</v>
      </c>
      <c r="B664" s="100" t="s">
        <v>1373</v>
      </c>
      <c r="C664" s="100" t="s">
        <v>193</v>
      </c>
    </row>
    <row r="665" spans="1:3" x14ac:dyDescent="0.25">
      <c r="A665" s="116">
        <v>503102</v>
      </c>
      <c r="B665" s="100" t="s">
        <v>1374</v>
      </c>
      <c r="C665" s="100" t="s">
        <v>193</v>
      </c>
    </row>
    <row r="666" spans="1:3" x14ac:dyDescent="0.25">
      <c r="A666" s="116">
        <v>503103</v>
      </c>
      <c r="B666" s="100" t="s">
        <v>1375</v>
      </c>
      <c r="C666" s="100" t="s">
        <v>193</v>
      </c>
    </row>
    <row r="667" spans="1:3" x14ac:dyDescent="0.25">
      <c r="A667" s="116">
        <v>503104</v>
      </c>
      <c r="B667" s="100" t="s">
        <v>1376</v>
      </c>
      <c r="C667" s="100" t="s">
        <v>193</v>
      </c>
    </row>
    <row r="668" spans="1:3" x14ac:dyDescent="0.25">
      <c r="A668" s="116">
        <v>503105</v>
      </c>
      <c r="B668" s="100" t="s">
        <v>4343</v>
      </c>
      <c r="C668" s="100" t="s">
        <v>193</v>
      </c>
    </row>
    <row r="669" spans="1:3" x14ac:dyDescent="0.25">
      <c r="A669" s="116">
        <v>503106</v>
      </c>
      <c r="B669" s="100" t="s">
        <v>4062</v>
      </c>
      <c r="C669" s="100" t="s">
        <v>193</v>
      </c>
    </row>
    <row r="670" spans="1:3" x14ac:dyDescent="0.25">
      <c r="A670" s="116">
        <v>503107</v>
      </c>
      <c r="B670" s="100" t="s">
        <v>3439</v>
      </c>
      <c r="C670" s="100" t="s">
        <v>193</v>
      </c>
    </row>
    <row r="671" spans="1:3" x14ac:dyDescent="0.25">
      <c r="A671" s="116">
        <v>503108</v>
      </c>
      <c r="B671" s="100" t="s">
        <v>3368</v>
      </c>
      <c r="C671" s="100" t="s">
        <v>193</v>
      </c>
    </row>
    <row r="672" spans="1:3" x14ac:dyDescent="0.25">
      <c r="A672" s="116">
        <v>503109</v>
      </c>
      <c r="B672" s="100" t="s">
        <v>3395</v>
      </c>
      <c r="C672" s="100" t="s">
        <v>193</v>
      </c>
    </row>
    <row r="673" spans="1:3" x14ac:dyDescent="0.25">
      <c r="A673" s="116">
        <v>503110</v>
      </c>
      <c r="B673" s="100" t="s">
        <v>3471</v>
      </c>
      <c r="C673" s="100" t="s">
        <v>193</v>
      </c>
    </row>
    <row r="674" spans="1:3" x14ac:dyDescent="0.25">
      <c r="A674" s="116">
        <v>503111</v>
      </c>
      <c r="B674" s="100" t="s">
        <v>1377</v>
      </c>
      <c r="C674" s="100" t="s">
        <v>193</v>
      </c>
    </row>
    <row r="675" spans="1:3" x14ac:dyDescent="0.25">
      <c r="A675" s="116">
        <v>503151</v>
      </c>
      <c r="B675" s="100" t="s">
        <v>1807</v>
      </c>
      <c r="C675" s="100" t="s">
        <v>193</v>
      </c>
    </row>
    <row r="676" spans="1:3" x14ac:dyDescent="0.25">
      <c r="A676" s="116">
        <v>503152</v>
      </c>
      <c r="B676" s="100" t="s">
        <v>1378</v>
      </c>
      <c r="C676" s="100" t="s">
        <v>193</v>
      </c>
    </row>
    <row r="677" spans="1:3" x14ac:dyDescent="0.25">
      <c r="A677" s="116">
        <v>503153</v>
      </c>
      <c r="B677" s="100" t="s">
        <v>1379</v>
      </c>
      <c r="C677" s="100" t="s">
        <v>193</v>
      </c>
    </row>
    <row r="678" spans="1:3" x14ac:dyDescent="0.25">
      <c r="A678" s="116">
        <v>503154</v>
      </c>
      <c r="B678" s="100" t="s">
        <v>1808</v>
      </c>
      <c r="C678" s="100" t="s">
        <v>193</v>
      </c>
    </row>
    <row r="679" spans="1:3" x14ac:dyDescent="0.25">
      <c r="A679" s="116">
        <v>503155</v>
      </c>
      <c r="B679" s="100" t="s">
        <v>1380</v>
      </c>
      <c r="C679" s="100" t="s">
        <v>193</v>
      </c>
    </row>
    <row r="680" spans="1:3" x14ac:dyDescent="0.25">
      <c r="A680" s="116">
        <v>503156</v>
      </c>
      <c r="B680" s="100" t="s">
        <v>3322</v>
      </c>
      <c r="C680" s="100" t="s">
        <v>193</v>
      </c>
    </row>
    <row r="681" spans="1:3" x14ac:dyDescent="0.25">
      <c r="A681" s="116">
        <v>503157</v>
      </c>
      <c r="B681" s="100" t="s">
        <v>1381</v>
      </c>
      <c r="C681" s="100" t="s">
        <v>193</v>
      </c>
    </row>
    <row r="682" spans="1:3" x14ac:dyDescent="0.25">
      <c r="A682" s="116">
        <v>503158</v>
      </c>
      <c r="B682" s="100" t="s">
        <v>1480</v>
      </c>
      <c r="C682" s="100" t="s">
        <v>193</v>
      </c>
    </row>
    <row r="683" spans="1:3" x14ac:dyDescent="0.25">
      <c r="A683" s="116">
        <v>503159</v>
      </c>
      <c r="B683" s="100" t="s">
        <v>5148</v>
      </c>
      <c r="C683" s="100" t="s">
        <v>193</v>
      </c>
    </row>
    <row r="684" spans="1:3" x14ac:dyDescent="0.25">
      <c r="A684" s="116">
        <v>503161</v>
      </c>
      <c r="B684" s="100" t="s">
        <v>1382</v>
      </c>
      <c r="C684" s="100" t="s">
        <v>193</v>
      </c>
    </row>
    <row r="685" spans="1:3" x14ac:dyDescent="0.25">
      <c r="A685" s="116">
        <v>503162</v>
      </c>
      <c r="B685" s="100" t="s">
        <v>1383</v>
      </c>
      <c r="C685" s="100" t="s">
        <v>193</v>
      </c>
    </row>
    <row r="686" spans="1:3" x14ac:dyDescent="0.25">
      <c r="A686" s="116">
        <v>503163</v>
      </c>
      <c r="B686" s="100" t="s">
        <v>1809</v>
      </c>
      <c r="C686" s="100" t="s">
        <v>193</v>
      </c>
    </row>
    <row r="687" spans="1:3" x14ac:dyDescent="0.25">
      <c r="A687" s="116">
        <v>503164</v>
      </c>
      <c r="B687" s="100" t="s">
        <v>3755</v>
      </c>
      <c r="C687" s="100" t="s">
        <v>193</v>
      </c>
    </row>
    <row r="688" spans="1:3" x14ac:dyDescent="0.25">
      <c r="A688" s="116">
        <v>504101</v>
      </c>
      <c r="B688" s="100" t="s">
        <v>5055</v>
      </c>
      <c r="C688" s="100" t="s">
        <v>193</v>
      </c>
    </row>
    <row r="689" spans="1:3" x14ac:dyDescent="0.25">
      <c r="A689" s="116">
        <v>504102</v>
      </c>
      <c r="B689" s="100" t="s">
        <v>1384</v>
      </c>
      <c r="C689" s="100" t="s">
        <v>193</v>
      </c>
    </row>
    <row r="690" spans="1:3" x14ac:dyDescent="0.25">
      <c r="A690" s="116">
        <v>504103</v>
      </c>
      <c r="B690" s="100" t="s">
        <v>3277</v>
      </c>
      <c r="C690" s="100" t="s">
        <v>193</v>
      </c>
    </row>
    <row r="691" spans="1:3" x14ac:dyDescent="0.25">
      <c r="A691" s="116">
        <v>504104</v>
      </c>
      <c r="B691" s="100" t="s">
        <v>1385</v>
      </c>
      <c r="C691" s="100" t="s">
        <v>193</v>
      </c>
    </row>
    <row r="692" spans="1:3" x14ac:dyDescent="0.25">
      <c r="A692" s="116">
        <v>504105</v>
      </c>
      <c r="B692" s="100" t="s">
        <v>255</v>
      </c>
      <c r="C692" s="100" t="s">
        <v>193</v>
      </c>
    </row>
    <row r="693" spans="1:3" x14ac:dyDescent="0.25">
      <c r="A693" s="116">
        <v>504106</v>
      </c>
      <c r="B693" s="100" t="s">
        <v>4497</v>
      </c>
      <c r="C693" s="100" t="s">
        <v>193</v>
      </c>
    </row>
    <row r="694" spans="1:3" x14ac:dyDescent="0.25">
      <c r="A694" s="116">
        <v>504107</v>
      </c>
      <c r="B694" s="100" t="s">
        <v>256</v>
      </c>
      <c r="C694" s="100" t="s">
        <v>193</v>
      </c>
    </row>
    <row r="695" spans="1:3" x14ac:dyDescent="0.25">
      <c r="A695" s="116">
        <v>504108</v>
      </c>
      <c r="B695" s="100" t="s">
        <v>358</v>
      </c>
      <c r="C695" s="100" t="s">
        <v>193</v>
      </c>
    </row>
    <row r="696" spans="1:3" x14ac:dyDescent="0.25">
      <c r="A696" s="116">
        <v>504109</v>
      </c>
      <c r="B696" s="100" t="s">
        <v>359</v>
      </c>
      <c r="C696" s="100" t="s">
        <v>193</v>
      </c>
    </row>
    <row r="697" spans="1:3" x14ac:dyDescent="0.25">
      <c r="A697" s="116">
        <v>504110</v>
      </c>
      <c r="B697" s="100" t="s">
        <v>1416</v>
      </c>
      <c r="C697" s="100" t="s">
        <v>193</v>
      </c>
    </row>
    <row r="698" spans="1:3" x14ac:dyDescent="0.25">
      <c r="A698" s="116">
        <v>504111</v>
      </c>
      <c r="B698" s="100" t="s">
        <v>1377</v>
      </c>
      <c r="C698" s="100" t="s">
        <v>193</v>
      </c>
    </row>
    <row r="699" spans="1:3" x14ac:dyDescent="0.25">
      <c r="A699" s="116">
        <v>504112</v>
      </c>
      <c r="B699" s="100" t="s">
        <v>1379</v>
      </c>
      <c r="C699" s="100" t="s">
        <v>193</v>
      </c>
    </row>
    <row r="700" spans="1:3" x14ac:dyDescent="0.25">
      <c r="A700" s="116">
        <v>504113</v>
      </c>
      <c r="B700" s="100" t="s">
        <v>2651</v>
      </c>
      <c r="C700" s="100" t="s">
        <v>193</v>
      </c>
    </row>
    <row r="701" spans="1:3" x14ac:dyDescent="0.25">
      <c r="A701" s="116">
        <v>504114</v>
      </c>
      <c r="B701" s="100" t="s">
        <v>432</v>
      </c>
      <c r="C701" s="100" t="s">
        <v>193</v>
      </c>
    </row>
    <row r="702" spans="1:3" x14ac:dyDescent="0.25">
      <c r="A702" s="116">
        <v>504115</v>
      </c>
      <c r="B702" s="100" t="s">
        <v>3098</v>
      </c>
      <c r="C702" s="100" t="s">
        <v>193</v>
      </c>
    </row>
    <row r="703" spans="1:3" x14ac:dyDescent="0.25">
      <c r="A703" s="116">
        <v>504116</v>
      </c>
      <c r="B703" s="100" t="s">
        <v>3904</v>
      </c>
      <c r="C703" s="100" t="s">
        <v>193</v>
      </c>
    </row>
    <row r="704" spans="1:3" x14ac:dyDescent="0.25">
      <c r="A704" s="116">
        <v>504117</v>
      </c>
      <c r="B704" s="100" t="s">
        <v>4247</v>
      </c>
      <c r="C704" s="100" t="s">
        <v>193</v>
      </c>
    </row>
    <row r="705" spans="1:3" x14ac:dyDescent="0.25">
      <c r="A705" s="116">
        <v>504118</v>
      </c>
      <c r="B705" s="100" t="s">
        <v>4498</v>
      </c>
      <c r="C705" s="100" t="s">
        <v>193</v>
      </c>
    </row>
    <row r="706" spans="1:3" x14ac:dyDescent="0.25">
      <c r="A706" s="116">
        <v>504119</v>
      </c>
      <c r="B706" s="100" t="s">
        <v>4499</v>
      </c>
      <c r="C706" s="100" t="s">
        <v>193</v>
      </c>
    </row>
    <row r="707" spans="1:3" x14ac:dyDescent="0.25">
      <c r="A707" s="116">
        <v>504120</v>
      </c>
      <c r="B707" s="100" t="s">
        <v>4500</v>
      </c>
      <c r="C707" s="100" t="s">
        <v>193</v>
      </c>
    </row>
    <row r="708" spans="1:3" x14ac:dyDescent="0.25">
      <c r="A708" s="116">
        <v>504121</v>
      </c>
      <c r="B708" s="100" t="s">
        <v>4501</v>
      </c>
      <c r="C708" s="100" t="s">
        <v>193</v>
      </c>
    </row>
    <row r="709" spans="1:3" x14ac:dyDescent="0.25">
      <c r="A709" s="116">
        <v>504122</v>
      </c>
      <c r="B709" s="100" t="s">
        <v>4502</v>
      </c>
      <c r="C709" s="100" t="s">
        <v>193</v>
      </c>
    </row>
    <row r="710" spans="1:3" x14ac:dyDescent="0.25">
      <c r="A710" s="116">
        <v>504131</v>
      </c>
      <c r="B710" s="100" t="s">
        <v>360</v>
      </c>
      <c r="C710" s="100" t="s">
        <v>193</v>
      </c>
    </row>
    <row r="711" spans="1:3" x14ac:dyDescent="0.25">
      <c r="A711" s="116">
        <v>504132</v>
      </c>
      <c r="B711" s="100" t="s">
        <v>361</v>
      </c>
      <c r="C711" s="100" t="s">
        <v>193</v>
      </c>
    </row>
    <row r="712" spans="1:3" x14ac:dyDescent="0.25">
      <c r="A712" s="116">
        <v>504191</v>
      </c>
      <c r="B712" s="100" t="s">
        <v>362</v>
      </c>
      <c r="C712" s="100" t="s">
        <v>193</v>
      </c>
    </row>
    <row r="713" spans="1:3" x14ac:dyDescent="0.25">
      <c r="A713" s="116">
        <v>504192</v>
      </c>
      <c r="B713" s="100" t="s">
        <v>363</v>
      </c>
      <c r="C713" s="100" t="s">
        <v>193</v>
      </c>
    </row>
    <row r="714" spans="1:3" x14ac:dyDescent="0.25">
      <c r="A714" s="116">
        <v>504193</v>
      </c>
      <c r="B714" s="100" t="s">
        <v>364</v>
      </c>
      <c r="C714" s="100" t="s">
        <v>193</v>
      </c>
    </row>
    <row r="715" spans="1:3" x14ac:dyDescent="0.25">
      <c r="A715" s="116">
        <v>504231</v>
      </c>
      <c r="B715" s="100" t="s">
        <v>365</v>
      </c>
      <c r="C715" s="100" t="s">
        <v>193</v>
      </c>
    </row>
    <row r="716" spans="1:3" x14ac:dyDescent="0.25">
      <c r="A716" s="116">
        <v>504232</v>
      </c>
      <c r="B716" s="100" t="s">
        <v>366</v>
      </c>
      <c r="C716" s="100" t="s">
        <v>193</v>
      </c>
    </row>
    <row r="717" spans="1:3" x14ac:dyDescent="0.25">
      <c r="A717" s="116">
        <v>504233</v>
      </c>
      <c r="B717" s="100" t="s">
        <v>367</v>
      </c>
      <c r="C717" s="100" t="s">
        <v>193</v>
      </c>
    </row>
    <row r="718" spans="1:3" x14ac:dyDescent="0.25">
      <c r="A718" s="116">
        <v>504234</v>
      </c>
      <c r="B718" s="100" t="s">
        <v>5056</v>
      </c>
      <c r="C718" s="100" t="s">
        <v>193</v>
      </c>
    </row>
    <row r="719" spans="1:3" x14ac:dyDescent="0.25">
      <c r="A719" s="116">
        <v>504235</v>
      </c>
      <c r="B719" s="100" t="s">
        <v>1481</v>
      </c>
      <c r="C719" s="100" t="s">
        <v>193</v>
      </c>
    </row>
    <row r="720" spans="1:3" x14ac:dyDescent="0.25">
      <c r="A720" s="116">
        <v>504236</v>
      </c>
      <c r="B720" s="100" t="s">
        <v>1482</v>
      </c>
      <c r="C720" s="100" t="s">
        <v>193</v>
      </c>
    </row>
    <row r="721" spans="1:3" x14ac:dyDescent="0.25">
      <c r="A721" s="116">
        <v>504237</v>
      </c>
      <c r="B721" s="100" t="s">
        <v>1016</v>
      </c>
      <c r="C721" s="100" t="s">
        <v>193</v>
      </c>
    </row>
    <row r="722" spans="1:3" x14ac:dyDescent="0.25">
      <c r="A722" s="116">
        <v>504238</v>
      </c>
      <c r="B722" s="100" t="s">
        <v>3396</v>
      </c>
      <c r="C722" s="100" t="s">
        <v>193</v>
      </c>
    </row>
    <row r="723" spans="1:3" x14ac:dyDescent="0.25">
      <c r="A723" s="116">
        <v>504239</v>
      </c>
      <c r="B723" s="100" t="s">
        <v>3440</v>
      </c>
      <c r="C723" s="100" t="s">
        <v>193</v>
      </c>
    </row>
    <row r="724" spans="1:3" x14ac:dyDescent="0.25">
      <c r="A724" s="116">
        <v>504241</v>
      </c>
      <c r="B724" s="100" t="s">
        <v>368</v>
      </c>
      <c r="C724" s="100" t="s">
        <v>193</v>
      </c>
    </row>
    <row r="725" spans="1:3" x14ac:dyDescent="0.25">
      <c r="A725" s="116">
        <v>504242</v>
      </c>
      <c r="B725" s="100" t="s">
        <v>369</v>
      </c>
      <c r="C725" s="100" t="s">
        <v>193</v>
      </c>
    </row>
    <row r="726" spans="1:3" x14ac:dyDescent="0.25">
      <c r="A726" s="116">
        <v>504243</v>
      </c>
      <c r="B726" s="100" t="s">
        <v>370</v>
      </c>
      <c r="C726" s="100" t="s">
        <v>193</v>
      </c>
    </row>
    <row r="727" spans="1:3" x14ac:dyDescent="0.25">
      <c r="A727" s="116">
        <v>504244</v>
      </c>
      <c r="B727" s="100" t="s">
        <v>3099</v>
      </c>
      <c r="C727" s="100" t="s">
        <v>193</v>
      </c>
    </row>
    <row r="728" spans="1:3" x14ac:dyDescent="0.25">
      <c r="A728" s="116">
        <v>504245</v>
      </c>
      <c r="B728" s="100" t="s">
        <v>4248</v>
      </c>
      <c r="C728" s="100" t="s">
        <v>193</v>
      </c>
    </row>
    <row r="729" spans="1:3" x14ac:dyDescent="0.25">
      <c r="A729" s="116">
        <v>504246</v>
      </c>
      <c r="B729" s="100" t="s">
        <v>4249</v>
      </c>
      <c r="C729" s="100" t="s">
        <v>193</v>
      </c>
    </row>
    <row r="730" spans="1:3" x14ac:dyDescent="0.25">
      <c r="A730" s="116">
        <v>504251</v>
      </c>
      <c r="B730" s="100" t="s">
        <v>371</v>
      </c>
      <c r="C730" s="100" t="s">
        <v>193</v>
      </c>
    </row>
    <row r="731" spans="1:3" x14ac:dyDescent="0.25">
      <c r="A731" s="116">
        <v>504252</v>
      </c>
      <c r="B731" s="100" t="s">
        <v>3537</v>
      </c>
      <c r="C731" s="100" t="s">
        <v>193</v>
      </c>
    </row>
    <row r="732" spans="1:3" x14ac:dyDescent="0.25">
      <c r="A732" s="116">
        <v>504253</v>
      </c>
      <c r="B732" s="100" t="s">
        <v>5149</v>
      </c>
      <c r="C732" s="100" t="s">
        <v>193</v>
      </c>
    </row>
    <row r="733" spans="1:3" x14ac:dyDescent="0.25">
      <c r="A733" s="116">
        <v>504254</v>
      </c>
      <c r="B733" s="100" t="s">
        <v>5150</v>
      </c>
      <c r="C733" s="100" t="s">
        <v>193</v>
      </c>
    </row>
    <row r="734" spans="1:3" x14ac:dyDescent="0.25">
      <c r="A734" s="116">
        <v>505101</v>
      </c>
      <c r="B734" s="100" t="s">
        <v>372</v>
      </c>
      <c r="C734" s="100" t="s">
        <v>193</v>
      </c>
    </row>
    <row r="735" spans="1:3" x14ac:dyDescent="0.25">
      <c r="A735" s="116">
        <v>505102</v>
      </c>
      <c r="B735" s="100" t="s">
        <v>373</v>
      </c>
      <c r="C735" s="100" t="s">
        <v>193</v>
      </c>
    </row>
    <row r="736" spans="1:3" x14ac:dyDescent="0.25">
      <c r="A736" s="116">
        <v>505103</v>
      </c>
      <c r="B736" s="100" t="s">
        <v>3031</v>
      </c>
      <c r="C736" s="100" t="s">
        <v>193</v>
      </c>
    </row>
    <row r="737" spans="1:3" x14ac:dyDescent="0.25">
      <c r="A737" s="116">
        <v>505104</v>
      </c>
      <c r="B737" s="100" t="s">
        <v>3018</v>
      </c>
      <c r="C737" s="100" t="s">
        <v>193</v>
      </c>
    </row>
    <row r="738" spans="1:3" x14ac:dyDescent="0.25">
      <c r="A738" s="116">
        <v>505105</v>
      </c>
      <c r="B738" s="100" t="s">
        <v>3538</v>
      </c>
      <c r="C738" s="100" t="s">
        <v>193</v>
      </c>
    </row>
    <row r="739" spans="1:3" x14ac:dyDescent="0.25">
      <c r="A739" s="116">
        <v>505131</v>
      </c>
      <c r="B739" s="100" t="s">
        <v>374</v>
      </c>
      <c r="C739" s="100" t="s">
        <v>193</v>
      </c>
    </row>
    <row r="740" spans="1:3" x14ac:dyDescent="0.25">
      <c r="A740" s="116">
        <v>505132</v>
      </c>
      <c r="B740" s="100" t="s">
        <v>375</v>
      </c>
      <c r="C740" s="100" t="s">
        <v>193</v>
      </c>
    </row>
    <row r="741" spans="1:3" x14ac:dyDescent="0.25">
      <c r="A741" s="116">
        <v>505141</v>
      </c>
      <c r="B741" s="100" t="s">
        <v>376</v>
      </c>
      <c r="C741" s="100" t="s">
        <v>193</v>
      </c>
    </row>
    <row r="742" spans="1:3" x14ac:dyDescent="0.25">
      <c r="A742" s="116">
        <v>505151</v>
      </c>
      <c r="B742" s="100" t="s">
        <v>648</v>
      </c>
      <c r="C742" s="100" t="s">
        <v>193</v>
      </c>
    </row>
    <row r="743" spans="1:3" x14ac:dyDescent="0.25">
      <c r="A743" s="116">
        <v>505152</v>
      </c>
      <c r="B743" s="100" t="s">
        <v>377</v>
      </c>
      <c r="C743" s="100" t="s">
        <v>193</v>
      </c>
    </row>
    <row r="744" spans="1:3" x14ac:dyDescent="0.25">
      <c r="A744" s="116">
        <v>505153</v>
      </c>
      <c r="B744" s="100" t="s">
        <v>1483</v>
      </c>
      <c r="C744" s="100" t="s">
        <v>193</v>
      </c>
    </row>
    <row r="745" spans="1:3" x14ac:dyDescent="0.25">
      <c r="A745" s="116">
        <v>505154</v>
      </c>
      <c r="B745" s="100" t="s">
        <v>1484</v>
      </c>
      <c r="C745" s="100" t="s">
        <v>193</v>
      </c>
    </row>
    <row r="746" spans="1:3" x14ac:dyDescent="0.25">
      <c r="A746" s="116">
        <v>505155</v>
      </c>
      <c r="B746" s="100" t="s">
        <v>1485</v>
      </c>
      <c r="C746" s="100" t="s">
        <v>193</v>
      </c>
    </row>
    <row r="747" spans="1:3" x14ac:dyDescent="0.25">
      <c r="A747" s="116">
        <v>505161</v>
      </c>
      <c r="B747" s="100" t="s">
        <v>378</v>
      </c>
      <c r="C747" s="100" t="s">
        <v>193</v>
      </c>
    </row>
    <row r="748" spans="1:3" x14ac:dyDescent="0.25">
      <c r="A748" s="116">
        <v>505162</v>
      </c>
      <c r="B748" s="100" t="s">
        <v>379</v>
      </c>
      <c r="C748" s="100" t="s">
        <v>193</v>
      </c>
    </row>
    <row r="749" spans="1:3" x14ac:dyDescent="0.25">
      <c r="A749" s="116">
        <v>505163</v>
      </c>
      <c r="B749" s="100" t="s">
        <v>380</v>
      </c>
      <c r="C749" s="100" t="s">
        <v>193</v>
      </c>
    </row>
    <row r="750" spans="1:3" x14ac:dyDescent="0.25">
      <c r="A750" s="116">
        <v>505164</v>
      </c>
      <c r="B750" s="100" t="s">
        <v>3539</v>
      </c>
      <c r="C750" s="100" t="s">
        <v>193</v>
      </c>
    </row>
    <row r="751" spans="1:3" x14ac:dyDescent="0.25">
      <c r="A751" s="116">
        <v>505171</v>
      </c>
      <c r="B751" s="100" t="s">
        <v>3278</v>
      </c>
      <c r="C751" s="100" t="s">
        <v>193</v>
      </c>
    </row>
    <row r="752" spans="1:3" x14ac:dyDescent="0.25">
      <c r="A752" s="116">
        <v>505172</v>
      </c>
      <c r="B752" s="100" t="s">
        <v>3279</v>
      </c>
      <c r="C752" s="100" t="s">
        <v>193</v>
      </c>
    </row>
    <row r="753" spans="1:3" x14ac:dyDescent="0.25">
      <c r="A753" s="116">
        <v>505173</v>
      </c>
      <c r="B753" s="100" t="s">
        <v>3280</v>
      </c>
      <c r="C753" s="100" t="s">
        <v>193</v>
      </c>
    </row>
    <row r="754" spans="1:3" x14ac:dyDescent="0.25">
      <c r="A754" s="116">
        <v>505174</v>
      </c>
      <c r="B754" s="100" t="s">
        <v>3281</v>
      </c>
      <c r="C754" s="100" t="s">
        <v>193</v>
      </c>
    </row>
    <row r="755" spans="1:3" x14ac:dyDescent="0.25">
      <c r="A755" s="116">
        <v>505175</v>
      </c>
      <c r="B755" s="100" t="s">
        <v>999</v>
      </c>
      <c r="C755" s="100" t="s">
        <v>193</v>
      </c>
    </row>
    <row r="756" spans="1:3" x14ac:dyDescent="0.25">
      <c r="A756" s="116">
        <v>505181</v>
      </c>
      <c r="B756" s="100" t="s">
        <v>381</v>
      </c>
      <c r="C756" s="100" t="s">
        <v>193</v>
      </c>
    </row>
    <row r="757" spans="1:3" x14ac:dyDescent="0.25">
      <c r="A757" s="116">
        <v>505201</v>
      </c>
      <c r="B757" s="100" t="s">
        <v>382</v>
      </c>
      <c r="C757" s="100" t="s">
        <v>193</v>
      </c>
    </row>
    <row r="758" spans="1:3" x14ac:dyDescent="0.25">
      <c r="A758" s="116">
        <v>505202</v>
      </c>
      <c r="B758" s="100" t="s">
        <v>383</v>
      </c>
      <c r="C758" s="100" t="s">
        <v>193</v>
      </c>
    </row>
    <row r="759" spans="1:3" x14ac:dyDescent="0.25">
      <c r="A759" s="116">
        <v>505203</v>
      </c>
      <c r="B759" s="100" t="s">
        <v>1000</v>
      </c>
      <c r="C759" s="100" t="s">
        <v>193</v>
      </c>
    </row>
    <row r="760" spans="1:3" x14ac:dyDescent="0.25">
      <c r="A760" s="116">
        <v>505204</v>
      </c>
      <c r="B760" s="100" t="s">
        <v>1630</v>
      </c>
      <c r="C760" s="100" t="s">
        <v>193</v>
      </c>
    </row>
    <row r="761" spans="1:3" x14ac:dyDescent="0.25">
      <c r="A761" s="116">
        <v>505301</v>
      </c>
      <c r="B761" s="100" t="s">
        <v>384</v>
      </c>
      <c r="C761" s="100" t="s">
        <v>193</v>
      </c>
    </row>
    <row r="762" spans="1:3" x14ac:dyDescent="0.25">
      <c r="A762" s="116">
        <v>505302</v>
      </c>
      <c r="B762" s="100" t="s">
        <v>385</v>
      </c>
      <c r="C762" s="100" t="s">
        <v>193</v>
      </c>
    </row>
    <row r="763" spans="1:3" x14ac:dyDescent="0.25">
      <c r="A763" s="116">
        <v>505303</v>
      </c>
      <c r="B763" s="100" t="s">
        <v>386</v>
      </c>
      <c r="C763" s="100" t="s">
        <v>193</v>
      </c>
    </row>
    <row r="764" spans="1:3" x14ac:dyDescent="0.25">
      <c r="A764" s="116">
        <v>505304</v>
      </c>
      <c r="B764" s="100" t="s">
        <v>387</v>
      </c>
      <c r="C764" s="100" t="s">
        <v>193</v>
      </c>
    </row>
    <row r="765" spans="1:3" x14ac:dyDescent="0.25">
      <c r="A765" s="116">
        <v>505305</v>
      </c>
      <c r="B765" s="100" t="s">
        <v>388</v>
      </c>
      <c r="C765" s="100" t="s">
        <v>193</v>
      </c>
    </row>
    <row r="766" spans="1:3" x14ac:dyDescent="0.25">
      <c r="A766" s="116">
        <v>505306</v>
      </c>
      <c r="B766" s="100" t="s">
        <v>389</v>
      </c>
      <c r="C766" s="100" t="s">
        <v>193</v>
      </c>
    </row>
    <row r="767" spans="1:3" x14ac:dyDescent="0.25">
      <c r="A767" s="116">
        <v>505307</v>
      </c>
      <c r="B767" s="100" t="s">
        <v>390</v>
      </c>
      <c r="C767" s="100" t="s">
        <v>193</v>
      </c>
    </row>
    <row r="768" spans="1:3" x14ac:dyDescent="0.25">
      <c r="A768" s="116">
        <v>505308</v>
      </c>
      <c r="B768" s="100" t="s">
        <v>391</v>
      </c>
      <c r="C768" s="100" t="s">
        <v>193</v>
      </c>
    </row>
    <row r="769" spans="1:3" x14ac:dyDescent="0.25">
      <c r="A769" s="116">
        <v>505309</v>
      </c>
      <c r="B769" s="100" t="s">
        <v>1017</v>
      </c>
      <c r="C769" s="100" t="s">
        <v>193</v>
      </c>
    </row>
    <row r="770" spans="1:3" x14ac:dyDescent="0.25">
      <c r="A770" s="116">
        <v>505310</v>
      </c>
      <c r="B770" s="100" t="s">
        <v>392</v>
      </c>
      <c r="C770" s="100" t="s">
        <v>193</v>
      </c>
    </row>
    <row r="771" spans="1:3" x14ac:dyDescent="0.25">
      <c r="A771" s="116">
        <v>505311</v>
      </c>
      <c r="B771" s="100" t="s">
        <v>393</v>
      </c>
      <c r="C771" s="100" t="s">
        <v>193</v>
      </c>
    </row>
    <row r="772" spans="1:3" x14ac:dyDescent="0.25">
      <c r="A772" s="116">
        <v>505312</v>
      </c>
      <c r="B772" s="100" t="s">
        <v>394</v>
      </c>
      <c r="C772" s="100" t="s">
        <v>193</v>
      </c>
    </row>
    <row r="773" spans="1:3" x14ac:dyDescent="0.25">
      <c r="A773" s="116">
        <v>505313</v>
      </c>
      <c r="B773" s="100" t="s">
        <v>395</v>
      </c>
      <c r="C773" s="100" t="s">
        <v>193</v>
      </c>
    </row>
    <row r="774" spans="1:3" x14ac:dyDescent="0.25">
      <c r="A774" s="116">
        <v>505314</v>
      </c>
      <c r="B774" s="100" t="s">
        <v>2480</v>
      </c>
      <c r="C774" s="100" t="s">
        <v>193</v>
      </c>
    </row>
    <row r="775" spans="1:3" x14ac:dyDescent="0.25">
      <c r="A775" s="116">
        <v>505316</v>
      </c>
      <c r="B775" s="100" t="s">
        <v>2481</v>
      </c>
      <c r="C775" s="100" t="s">
        <v>193</v>
      </c>
    </row>
    <row r="776" spans="1:3" x14ac:dyDescent="0.25">
      <c r="A776" s="116">
        <v>505317</v>
      </c>
      <c r="B776" s="100" t="s">
        <v>2482</v>
      </c>
      <c r="C776" s="100" t="s">
        <v>193</v>
      </c>
    </row>
    <row r="777" spans="1:3" x14ac:dyDescent="0.25">
      <c r="A777" s="116">
        <v>505318</v>
      </c>
      <c r="B777" s="100" t="s">
        <v>2483</v>
      </c>
      <c r="C777" s="100" t="s">
        <v>193</v>
      </c>
    </row>
    <row r="778" spans="1:3" x14ac:dyDescent="0.25">
      <c r="A778" s="116">
        <v>505319</v>
      </c>
      <c r="B778" s="100" t="s">
        <v>2484</v>
      </c>
      <c r="C778" s="100" t="s">
        <v>193</v>
      </c>
    </row>
    <row r="779" spans="1:3" x14ac:dyDescent="0.25">
      <c r="A779" s="116">
        <v>505321</v>
      </c>
      <c r="B779" s="100" t="s">
        <v>1852</v>
      </c>
      <c r="C779" s="100" t="s">
        <v>193</v>
      </c>
    </row>
    <row r="780" spans="1:3" x14ac:dyDescent="0.25">
      <c r="A780" s="116">
        <v>505322</v>
      </c>
      <c r="B780" s="100" t="s">
        <v>1853</v>
      </c>
      <c r="C780" s="100" t="s">
        <v>193</v>
      </c>
    </row>
    <row r="781" spans="1:3" x14ac:dyDescent="0.25">
      <c r="A781" s="116">
        <v>505323</v>
      </c>
      <c r="B781" s="100" t="s">
        <v>2415</v>
      </c>
      <c r="C781" s="100" t="s">
        <v>193</v>
      </c>
    </row>
    <row r="782" spans="1:3" x14ac:dyDescent="0.25">
      <c r="A782" s="116">
        <v>505325</v>
      </c>
      <c r="B782" s="100" t="s">
        <v>2416</v>
      </c>
      <c r="C782" s="100" t="s">
        <v>193</v>
      </c>
    </row>
    <row r="783" spans="1:3" x14ac:dyDescent="0.25">
      <c r="A783" s="116">
        <v>505326</v>
      </c>
      <c r="B783" s="100" t="s">
        <v>1018</v>
      </c>
      <c r="C783" s="100" t="s">
        <v>193</v>
      </c>
    </row>
    <row r="784" spans="1:3" x14ac:dyDescent="0.25">
      <c r="A784" s="116">
        <v>505330</v>
      </c>
      <c r="B784" s="100" t="s">
        <v>433</v>
      </c>
      <c r="C784" s="100" t="s">
        <v>193</v>
      </c>
    </row>
    <row r="785" spans="1:3" x14ac:dyDescent="0.25">
      <c r="A785" s="116">
        <v>505336</v>
      </c>
      <c r="B785" s="100" t="s">
        <v>1417</v>
      </c>
      <c r="C785" s="100" t="s">
        <v>193</v>
      </c>
    </row>
    <row r="786" spans="1:3" x14ac:dyDescent="0.25">
      <c r="A786" s="116">
        <v>505337</v>
      </c>
      <c r="B786" s="100" t="s">
        <v>1418</v>
      </c>
      <c r="C786" s="100" t="s">
        <v>193</v>
      </c>
    </row>
    <row r="787" spans="1:3" x14ac:dyDescent="0.25">
      <c r="A787" s="116">
        <v>505338</v>
      </c>
      <c r="B787" s="100" t="s">
        <v>2379</v>
      </c>
      <c r="C787" s="100" t="s">
        <v>193</v>
      </c>
    </row>
    <row r="788" spans="1:3" x14ac:dyDescent="0.25">
      <c r="A788" s="116">
        <v>505339</v>
      </c>
      <c r="B788" s="100" t="s">
        <v>2380</v>
      </c>
      <c r="C788" s="100" t="s">
        <v>193</v>
      </c>
    </row>
    <row r="789" spans="1:3" x14ac:dyDescent="0.25">
      <c r="A789" s="116">
        <v>505340</v>
      </c>
      <c r="B789" s="100" t="s">
        <v>3540</v>
      </c>
      <c r="C789" s="100" t="s">
        <v>193</v>
      </c>
    </row>
    <row r="790" spans="1:3" x14ac:dyDescent="0.25">
      <c r="A790" s="116">
        <v>505341</v>
      </c>
      <c r="B790" s="100" t="s">
        <v>4797</v>
      </c>
      <c r="C790" s="100" t="s">
        <v>193</v>
      </c>
    </row>
    <row r="791" spans="1:3" x14ac:dyDescent="0.25">
      <c r="A791" s="116">
        <v>505342</v>
      </c>
      <c r="B791" s="100" t="s">
        <v>4798</v>
      </c>
      <c r="C791" s="100" t="s">
        <v>193</v>
      </c>
    </row>
    <row r="792" spans="1:3" x14ac:dyDescent="0.25">
      <c r="A792" s="116">
        <v>505344</v>
      </c>
      <c r="B792" s="100" t="s">
        <v>4798</v>
      </c>
      <c r="C792" s="100" t="s">
        <v>193</v>
      </c>
    </row>
    <row r="793" spans="1:3" x14ac:dyDescent="0.25">
      <c r="A793" s="116">
        <v>505345</v>
      </c>
      <c r="B793" s="100" t="s">
        <v>5057</v>
      </c>
      <c r="C793" s="100" t="s">
        <v>193</v>
      </c>
    </row>
    <row r="794" spans="1:3" x14ac:dyDescent="0.25">
      <c r="A794" s="116">
        <v>505346</v>
      </c>
      <c r="B794" s="100" t="s">
        <v>5058</v>
      </c>
      <c r="C794" s="100" t="s">
        <v>193</v>
      </c>
    </row>
    <row r="795" spans="1:3" x14ac:dyDescent="0.25">
      <c r="A795" s="116">
        <v>505401</v>
      </c>
      <c r="B795" s="100" t="s">
        <v>2485</v>
      </c>
      <c r="C795" s="100" t="s">
        <v>193</v>
      </c>
    </row>
    <row r="796" spans="1:3" x14ac:dyDescent="0.25">
      <c r="A796" s="116">
        <v>505402</v>
      </c>
      <c r="B796" s="100" t="s">
        <v>2486</v>
      </c>
      <c r="C796" s="100" t="s">
        <v>193</v>
      </c>
    </row>
    <row r="797" spans="1:3" x14ac:dyDescent="0.25">
      <c r="A797" s="116">
        <v>505403</v>
      </c>
      <c r="B797" s="100" t="s">
        <v>2487</v>
      </c>
      <c r="C797" s="100" t="s">
        <v>193</v>
      </c>
    </row>
    <row r="798" spans="1:3" x14ac:dyDescent="0.25">
      <c r="A798" s="116">
        <v>505404</v>
      </c>
      <c r="B798" s="100" t="s">
        <v>2488</v>
      </c>
      <c r="C798" s="100" t="s">
        <v>193</v>
      </c>
    </row>
    <row r="799" spans="1:3" x14ac:dyDescent="0.25">
      <c r="A799" s="116">
        <v>505405</v>
      </c>
      <c r="B799" s="100" t="s">
        <v>2489</v>
      </c>
      <c r="C799" s="100" t="s">
        <v>193</v>
      </c>
    </row>
    <row r="800" spans="1:3" x14ac:dyDescent="0.25">
      <c r="A800" s="116">
        <v>505406</v>
      </c>
      <c r="B800" s="100" t="s">
        <v>2490</v>
      </c>
      <c r="C800" s="100" t="s">
        <v>193</v>
      </c>
    </row>
    <row r="801" spans="1:3" x14ac:dyDescent="0.25">
      <c r="A801" s="116">
        <v>505501</v>
      </c>
      <c r="B801" s="100" t="s">
        <v>2491</v>
      </c>
      <c r="C801" s="100" t="s">
        <v>193</v>
      </c>
    </row>
    <row r="802" spans="1:3" x14ac:dyDescent="0.25">
      <c r="A802" s="116">
        <v>505502</v>
      </c>
      <c r="B802" s="100" t="s">
        <v>2492</v>
      </c>
      <c r="C802" s="100" t="s">
        <v>193</v>
      </c>
    </row>
    <row r="803" spans="1:3" x14ac:dyDescent="0.25">
      <c r="A803" s="116">
        <v>505503</v>
      </c>
      <c r="B803" s="100" t="s">
        <v>2493</v>
      </c>
      <c r="C803" s="100" t="s">
        <v>193</v>
      </c>
    </row>
    <row r="804" spans="1:3" x14ac:dyDescent="0.25">
      <c r="A804" s="116">
        <v>505504</v>
      </c>
      <c r="B804" s="100" t="s">
        <v>2494</v>
      </c>
      <c r="C804" s="100" t="s">
        <v>193</v>
      </c>
    </row>
    <row r="805" spans="1:3" x14ac:dyDescent="0.25">
      <c r="A805" s="116">
        <v>505505</v>
      </c>
      <c r="B805" s="100" t="s">
        <v>2495</v>
      </c>
      <c r="C805" s="100" t="s">
        <v>193</v>
      </c>
    </row>
    <row r="806" spans="1:3" x14ac:dyDescent="0.25">
      <c r="A806" s="116">
        <v>505506</v>
      </c>
      <c r="B806" s="100" t="s">
        <v>2496</v>
      </c>
      <c r="C806" s="100" t="s">
        <v>193</v>
      </c>
    </row>
    <row r="807" spans="1:3" x14ac:dyDescent="0.25">
      <c r="A807" s="116">
        <v>505507</v>
      </c>
      <c r="B807" s="100" t="s">
        <v>2497</v>
      </c>
      <c r="C807" s="100" t="s">
        <v>193</v>
      </c>
    </row>
    <row r="808" spans="1:3" x14ac:dyDescent="0.25">
      <c r="A808" s="116">
        <v>505508</v>
      </c>
      <c r="B808" s="100" t="s">
        <v>2498</v>
      </c>
      <c r="C808" s="100" t="s">
        <v>193</v>
      </c>
    </row>
    <row r="809" spans="1:3" x14ac:dyDescent="0.25">
      <c r="A809" s="116">
        <v>505509</v>
      </c>
      <c r="B809" s="100" t="s">
        <v>2652</v>
      </c>
      <c r="C809" s="100" t="s">
        <v>193</v>
      </c>
    </row>
    <row r="810" spans="1:3" x14ac:dyDescent="0.25">
      <c r="A810" s="116">
        <v>505510</v>
      </c>
      <c r="B810" s="100" t="s">
        <v>5059</v>
      </c>
      <c r="C810" s="100" t="s">
        <v>193</v>
      </c>
    </row>
    <row r="811" spans="1:3" x14ac:dyDescent="0.25">
      <c r="A811" s="116">
        <v>505511</v>
      </c>
      <c r="B811" s="100" t="s">
        <v>5060</v>
      </c>
      <c r="C811" s="100" t="s">
        <v>193</v>
      </c>
    </row>
    <row r="812" spans="1:3" x14ac:dyDescent="0.25">
      <c r="A812" s="116">
        <v>505512</v>
      </c>
      <c r="B812" s="100" t="s">
        <v>5061</v>
      </c>
      <c r="C812" s="100" t="s">
        <v>193</v>
      </c>
    </row>
    <row r="813" spans="1:3" x14ac:dyDescent="0.25">
      <c r="A813" s="116">
        <v>505513</v>
      </c>
      <c r="B813" s="100" t="s">
        <v>5151</v>
      </c>
      <c r="C813" s="100" t="s">
        <v>193</v>
      </c>
    </row>
    <row r="814" spans="1:3" x14ac:dyDescent="0.25">
      <c r="A814" s="116">
        <v>506101</v>
      </c>
      <c r="B814" s="100" t="s">
        <v>2499</v>
      </c>
      <c r="C814" s="100" t="s">
        <v>193</v>
      </c>
    </row>
    <row r="815" spans="1:3" x14ac:dyDescent="0.25">
      <c r="A815" s="116">
        <v>506102</v>
      </c>
      <c r="B815" s="100" t="s">
        <v>2500</v>
      </c>
      <c r="C815" s="100" t="s">
        <v>193</v>
      </c>
    </row>
    <row r="816" spans="1:3" x14ac:dyDescent="0.25">
      <c r="A816" s="116">
        <v>506103</v>
      </c>
      <c r="B816" s="100" t="s">
        <v>2501</v>
      </c>
      <c r="C816" s="100" t="s">
        <v>193</v>
      </c>
    </row>
    <row r="817" spans="1:3" x14ac:dyDescent="0.25">
      <c r="A817" s="116">
        <v>506104</v>
      </c>
      <c r="B817" s="100" t="s">
        <v>2502</v>
      </c>
      <c r="C817" s="100" t="s">
        <v>193</v>
      </c>
    </row>
    <row r="818" spans="1:3" x14ac:dyDescent="0.25">
      <c r="A818" s="116">
        <v>506105</v>
      </c>
      <c r="B818" s="100" t="s">
        <v>1419</v>
      </c>
      <c r="C818" s="100" t="s">
        <v>193</v>
      </c>
    </row>
    <row r="819" spans="1:3" x14ac:dyDescent="0.25">
      <c r="A819" s="116">
        <v>506106</v>
      </c>
      <c r="B819" s="100" t="s">
        <v>3756</v>
      </c>
      <c r="C819" s="100" t="s">
        <v>193</v>
      </c>
    </row>
    <row r="820" spans="1:3" x14ac:dyDescent="0.25">
      <c r="A820" s="116">
        <v>506107</v>
      </c>
      <c r="B820" s="100" t="s">
        <v>4746</v>
      </c>
      <c r="C820" s="100" t="s">
        <v>193</v>
      </c>
    </row>
    <row r="821" spans="1:3" x14ac:dyDescent="0.25">
      <c r="A821" s="116">
        <v>506108</v>
      </c>
      <c r="B821" s="100" t="s">
        <v>4918</v>
      </c>
      <c r="C821" s="100" t="s">
        <v>193</v>
      </c>
    </row>
    <row r="822" spans="1:3" x14ac:dyDescent="0.25">
      <c r="A822" s="116">
        <v>506121</v>
      </c>
      <c r="B822" s="100" t="s">
        <v>2503</v>
      </c>
      <c r="C822" s="100" t="s">
        <v>193</v>
      </c>
    </row>
    <row r="823" spans="1:3" x14ac:dyDescent="0.25">
      <c r="A823" s="116">
        <v>506122</v>
      </c>
      <c r="B823" s="100" t="s">
        <v>2504</v>
      </c>
      <c r="C823" s="100" t="s">
        <v>193</v>
      </c>
    </row>
    <row r="824" spans="1:3" x14ac:dyDescent="0.25">
      <c r="A824" s="116">
        <v>506123</v>
      </c>
      <c r="B824" s="100" t="s">
        <v>2505</v>
      </c>
      <c r="C824" s="100" t="s">
        <v>193</v>
      </c>
    </row>
    <row r="825" spans="1:3" x14ac:dyDescent="0.25">
      <c r="A825" s="116">
        <v>507101</v>
      </c>
      <c r="B825" s="100" t="s">
        <v>2506</v>
      </c>
      <c r="C825" s="100" t="s">
        <v>193</v>
      </c>
    </row>
    <row r="826" spans="1:3" x14ac:dyDescent="0.25">
      <c r="A826" s="116">
        <v>507102</v>
      </c>
      <c r="B826" s="100" t="s">
        <v>4331</v>
      </c>
      <c r="C826" s="100" t="s">
        <v>193</v>
      </c>
    </row>
    <row r="827" spans="1:3" x14ac:dyDescent="0.25">
      <c r="A827" s="116">
        <v>507121</v>
      </c>
      <c r="B827" s="100" t="s">
        <v>4670</v>
      </c>
      <c r="C827" s="100" t="s">
        <v>193</v>
      </c>
    </row>
    <row r="828" spans="1:3" x14ac:dyDescent="0.25">
      <c r="A828" s="116">
        <v>507122</v>
      </c>
      <c r="B828" s="100" t="s">
        <v>2507</v>
      </c>
      <c r="C828" s="100" t="s">
        <v>193</v>
      </c>
    </row>
    <row r="829" spans="1:3" x14ac:dyDescent="0.25">
      <c r="A829" s="116">
        <v>507123</v>
      </c>
      <c r="B829" s="100" t="s">
        <v>2508</v>
      </c>
      <c r="C829" s="100" t="s">
        <v>193</v>
      </c>
    </row>
    <row r="830" spans="1:3" x14ac:dyDescent="0.25">
      <c r="A830" s="116">
        <v>507131</v>
      </c>
      <c r="B830" s="100" t="s">
        <v>2509</v>
      </c>
      <c r="C830" s="100" t="s">
        <v>193</v>
      </c>
    </row>
    <row r="831" spans="1:3" x14ac:dyDescent="0.25">
      <c r="A831" s="116">
        <v>507132</v>
      </c>
      <c r="B831" s="100" t="s">
        <v>4503</v>
      </c>
      <c r="C831" s="100" t="s">
        <v>193</v>
      </c>
    </row>
    <row r="832" spans="1:3" x14ac:dyDescent="0.25">
      <c r="A832" s="116">
        <v>507141</v>
      </c>
      <c r="B832" s="100" t="s">
        <v>4678</v>
      </c>
      <c r="C832" s="100" t="s">
        <v>193</v>
      </c>
    </row>
    <row r="833" spans="1:3" x14ac:dyDescent="0.25">
      <c r="A833" s="116">
        <v>507142</v>
      </c>
      <c r="B833" s="100" t="s">
        <v>2510</v>
      </c>
      <c r="C833" s="100" t="s">
        <v>193</v>
      </c>
    </row>
    <row r="834" spans="1:3" x14ac:dyDescent="0.25">
      <c r="A834" s="116">
        <v>507143</v>
      </c>
      <c r="B834" s="100" t="s">
        <v>4671</v>
      </c>
      <c r="C834" s="100" t="s">
        <v>193</v>
      </c>
    </row>
    <row r="835" spans="1:3" x14ac:dyDescent="0.25">
      <c r="A835" s="116">
        <v>507151</v>
      </c>
      <c r="B835" s="100" t="s">
        <v>1019</v>
      </c>
      <c r="C835" s="100" t="s">
        <v>193</v>
      </c>
    </row>
    <row r="836" spans="1:3" x14ac:dyDescent="0.25">
      <c r="A836" s="116">
        <v>508101</v>
      </c>
      <c r="B836" s="100" t="s">
        <v>4726</v>
      </c>
      <c r="C836" s="100" t="s">
        <v>193</v>
      </c>
    </row>
    <row r="837" spans="1:3" x14ac:dyDescent="0.25">
      <c r="A837" s="116">
        <v>508102</v>
      </c>
      <c r="B837" s="100" t="s">
        <v>1807</v>
      </c>
      <c r="C837" s="100" t="s">
        <v>193</v>
      </c>
    </row>
    <row r="838" spans="1:3" x14ac:dyDescent="0.25">
      <c r="A838" s="116">
        <v>508103</v>
      </c>
      <c r="B838" s="100" t="s">
        <v>1378</v>
      </c>
      <c r="C838" s="100" t="s">
        <v>193</v>
      </c>
    </row>
    <row r="839" spans="1:3" x14ac:dyDescent="0.25">
      <c r="A839" s="116">
        <v>508104</v>
      </c>
      <c r="B839" s="100" t="s">
        <v>1381</v>
      </c>
      <c r="C839" s="100" t="s">
        <v>193</v>
      </c>
    </row>
    <row r="840" spans="1:3" x14ac:dyDescent="0.25">
      <c r="A840" s="116">
        <v>508105</v>
      </c>
      <c r="B840" s="100" t="s">
        <v>3471</v>
      </c>
      <c r="C840" s="100" t="s">
        <v>193</v>
      </c>
    </row>
    <row r="841" spans="1:3" x14ac:dyDescent="0.25">
      <c r="A841" s="116">
        <v>508106</v>
      </c>
      <c r="B841" s="100" t="s">
        <v>4344</v>
      </c>
      <c r="C841" s="100" t="s">
        <v>193</v>
      </c>
    </row>
    <row r="842" spans="1:3" x14ac:dyDescent="0.25">
      <c r="A842" s="116">
        <v>508107</v>
      </c>
      <c r="B842" s="100" t="s">
        <v>4345</v>
      </c>
      <c r="C842" s="100" t="s">
        <v>193</v>
      </c>
    </row>
    <row r="843" spans="1:3" x14ac:dyDescent="0.25">
      <c r="A843" s="116">
        <v>508108</v>
      </c>
      <c r="B843" s="100" t="s">
        <v>4346</v>
      </c>
      <c r="C843" s="100" t="s">
        <v>193</v>
      </c>
    </row>
    <row r="844" spans="1:3" x14ac:dyDescent="0.25">
      <c r="A844" s="116">
        <v>508109</v>
      </c>
      <c r="B844" s="100" t="s">
        <v>4347</v>
      </c>
      <c r="C844" s="100" t="s">
        <v>193</v>
      </c>
    </row>
    <row r="845" spans="1:3" x14ac:dyDescent="0.25">
      <c r="A845" s="116">
        <v>508110</v>
      </c>
      <c r="B845" s="100" t="s">
        <v>4348</v>
      </c>
      <c r="C845" s="100" t="s">
        <v>193</v>
      </c>
    </row>
    <row r="846" spans="1:3" x14ac:dyDescent="0.25">
      <c r="A846" s="116">
        <v>508111</v>
      </c>
      <c r="B846" s="100" t="s">
        <v>4349</v>
      </c>
      <c r="C846" s="100" t="s">
        <v>193</v>
      </c>
    </row>
    <row r="847" spans="1:3" x14ac:dyDescent="0.25">
      <c r="A847" s="116">
        <v>508112</v>
      </c>
      <c r="B847" s="100" t="s">
        <v>4350</v>
      </c>
      <c r="C847" s="100" t="s">
        <v>193</v>
      </c>
    </row>
    <row r="848" spans="1:3" x14ac:dyDescent="0.25">
      <c r="A848" s="116">
        <v>508113</v>
      </c>
      <c r="B848" s="100" t="s">
        <v>4351</v>
      </c>
      <c r="C848" s="100" t="s">
        <v>193</v>
      </c>
    </row>
    <row r="849" spans="1:3" x14ac:dyDescent="0.25">
      <c r="A849" s="116">
        <v>508114</v>
      </c>
      <c r="B849" s="100" t="s">
        <v>5062</v>
      </c>
      <c r="C849" s="100" t="s">
        <v>193</v>
      </c>
    </row>
    <row r="850" spans="1:3" x14ac:dyDescent="0.25">
      <c r="A850" s="116">
        <v>508125</v>
      </c>
      <c r="B850" s="100" t="s">
        <v>4727</v>
      </c>
      <c r="C850" s="100" t="s">
        <v>193</v>
      </c>
    </row>
    <row r="851" spans="1:3" x14ac:dyDescent="0.25">
      <c r="A851" s="116">
        <v>508301</v>
      </c>
      <c r="B851" s="100" t="s">
        <v>3471</v>
      </c>
      <c r="C851" s="100" t="s">
        <v>193</v>
      </c>
    </row>
    <row r="852" spans="1:3" x14ac:dyDescent="0.25">
      <c r="A852" s="116">
        <v>509101</v>
      </c>
      <c r="B852" s="100" t="s">
        <v>358</v>
      </c>
      <c r="C852" s="100" t="s">
        <v>193</v>
      </c>
    </row>
    <row r="853" spans="1:3" x14ac:dyDescent="0.25">
      <c r="A853" s="116">
        <v>510101</v>
      </c>
      <c r="B853" s="100" t="s">
        <v>4332</v>
      </c>
      <c r="C853" s="100" t="s">
        <v>193</v>
      </c>
    </row>
    <row r="854" spans="1:3" x14ac:dyDescent="0.25">
      <c r="A854" s="116">
        <v>511101</v>
      </c>
      <c r="B854" s="100" t="s">
        <v>2500</v>
      </c>
      <c r="C854" s="100" t="s">
        <v>193</v>
      </c>
    </row>
    <row r="855" spans="1:3" x14ac:dyDescent="0.25">
      <c r="A855" s="116">
        <v>512101</v>
      </c>
      <c r="B855" s="100" t="s">
        <v>4747</v>
      </c>
      <c r="C855" s="100" t="s">
        <v>193</v>
      </c>
    </row>
    <row r="856" spans="1:3" x14ac:dyDescent="0.25">
      <c r="A856" s="116">
        <v>513101</v>
      </c>
      <c r="B856" s="100" t="s">
        <v>4799</v>
      </c>
      <c r="C856" s="100" t="s">
        <v>193</v>
      </c>
    </row>
    <row r="857" spans="1:3" x14ac:dyDescent="0.25">
      <c r="A857" s="116">
        <v>600101</v>
      </c>
      <c r="B857" s="100" t="s">
        <v>2511</v>
      </c>
      <c r="C857" s="100" t="s">
        <v>193</v>
      </c>
    </row>
    <row r="858" spans="1:3" x14ac:dyDescent="0.25">
      <c r="A858" s="116">
        <v>600102</v>
      </c>
      <c r="B858" s="100" t="s">
        <v>2512</v>
      </c>
      <c r="C858" s="100" t="s">
        <v>193</v>
      </c>
    </row>
    <row r="859" spans="1:3" x14ac:dyDescent="0.25">
      <c r="A859" s="116">
        <v>600103</v>
      </c>
      <c r="B859" s="100" t="s">
        <v>785</v>
      </c>
      <c r="C859" s="100" t="s">
        <v>193</v>
      </c>
    </row>
    <row r="860" spans="1:3" x14ac:dyDescent="0.25">
      <c r="A860" s="116">
        <v>600104</v>
      </c>
      <c r="B860" s="100" t="s">
        <v>2513</v>
      </c>
      <c r="C860" s="100" t="s">
        <v>193</v>
      </c>
    </row>
    <row r="861" spans="1:3" x14ac:dyDescent="0.25">
      <c r="A861" s="116">
        <v>600105</v>
      </c>
      <c r="B861" s="100" t="s">
        <v>2514</v>
      </c>
      <c r="C861" s="100" t="s">
        <v>193</v>
      </c>
    </row>
    <row r="862" spans="1:3" x14ac:dyDescent="0.25">
      <c r="A862" s="116">
        <v>600106</v>
      </c>
      <c r="B862" s="100" t="s">
        <v>2515</v>
      </c>
      <c r="C862" s="100" t="s">
        <v>193</v>
      </c>
    </row>
    <row r="863" spans="1:3" x14ac:dyDescent="0.25">
      <c r="A863" s="116">
        <v>600107</v>
      </c>
      <c r="B863" s="100" t="s">
        <v>2516</v>
      </c>
      <c r="C863" s="100" t="s">
        <v>193</v>
      </c>
    </row>
    <row r="864" spans="1:3" x14ac:dyDescent="0.25">
      <c r="A864" s="116">
        <v>600108</v>
      </c>
      <c r="B864" s="100" t="s">
        <v>2517</v>
      </c>
      <c r="C864" s="100" t="s">
        <v>193</v>
      </c>
    </row>
    <row r="865" spans="1:3" x14ac:dyDescent="0.25">
      <c r="A865" s="116">
        <v>600109</v>
      </c>
      <c r="B865" s="100" t="s">
        <v>2518</v>
      </c>
      <c r="C865" s="100" t="s">
        <v>193</v>
      </c>
    </row>
    <row r="866" spans="1:3" x14ac:dyDescent="0.25">
      <c r="A866" s="116">
        <v>600110</v>
      </c>
      <c r="B866" s="100" t="s">
        <v>2519</v>
      </c>
      <c r="C866" s="100" t="s">
        <v>193</v>
      </c>
    </row>
    <row r="867" spans="1:3" x14ac:dyDescent="0.25">
      <c r="A867" s="116">
        <v>600111</v>
      </c>
      <c r="B867" s="100" t="s">
        <v>2520</v>
      </c>
      <c r="C867" s="100" t="s">
        <v>193</v>
      </c>
    </row>
    <row r="868" spans="1:3" x14ac:dyDescent="0.25">
      <c r="A868" s="116">
        <v>600112</v>
      </c>
      <c r="B868" s="100" t="s">
        <v>2521</v>
      </c>
      <c r="C868" s="100" t="s">
        <v>193</v>
      </c>
    </row>
    <row r="869" spans="1:3" x14ac:dyDescent="0.25">
      <c r="A869" s="116">
        <v>600113</v>
      </c>
      <c r="B869" s="100" t="s">
        <v>2522</v>
      </c>
      <c r="C869" s="100" t="s">
        <v>193</v>
      </c>
    </row>
    <row r="870" spans="1:3" x14ac:dyDescent="0.25">
      <c r="A870" s="116">
        <v>600114</v>
      </c>
      <c r="B870" s="100" t="s">
        <v>2523</v>
      </c>
      <c r="C870" s="100" t="s">
        <v>193</v>
      </c>
    </row>
    <row r="871" spans="1:3" x14ac:dyDescent="0.25">
      <c r="A871" s="116">
        <v>600115</v>
      </c>
      <c r="B871" s="100" t="s">
        <v>2524</v>
      </c>
      <c r="C871" s="100" t="s">
        <v>193</v>
      </c>
    </row>
    <row r="872" spans="1:3" x14ac:dyDescent="0.25">
      <c r="A872" s="116">
        <v>600116</v>
      </c>
      <c r="B872" s="100" t="s">
        <v>1358</v>
      </c>
      <c r="C872" s="100" t="s">
        <v>193</v>
      </c>
    </row>
    <row r="873" spans="1:3" x14ac:dyDescent="0.25">
      <c r="A873" s="116">
        <v>600117</v>
      </c>
      <c r="B873" s="100" t="s">
        <v>2525</v>
      </c>
      <c r="C873" s="100" t="s">
        <v>193</v>
      </c>
    </row>
    <row r="874" spans="1:3" x14ac:dyDescent="0.25">
      <c r="A874" s="116">
        <v>600118</v>
      </c>
      <c r="B874" s="100" t="s">
        <v>2526</v>
      </c>
      <c r="C874" s="100" t="s">
        <v>193</v>
      </c>
    </row>
    <row r="875" spans="1:3" x14ac:dyDescent="0.25">
      <c r="A875" s="116">
        <v>600119</v>
      </c>
      <c r="B875" s="100" t="s">
        <v>2527</v>
      </c>
      <c r="C875" s="100" t="s">
        <v>193</v>
      </c>
    </row>
    <row r="876" spans="1:3" x14ac:dyDescent="0.25">
      <c r="A876" s="116">
        <v>600120</v>
      </c>
      <c r="B876" s="100" t="s">
        <v>2528</v>
      </c>
      <c r="C876" s="100" t="s">
        <v>193</v>
      </c>
    </row>
    <row r="877" spans="1:3" x14ac:dyDescent="0.25">
      <c r="A877" s="116">
        <v>600121</v>
      </c>
      <c r="B877" s="100" t="s">
        <v>2529</v>
      </c>
      <c r="C877" s="100" t="s">
        <v>193</v>
      </c>
    </row>
    <row r="878" spans="1:3" x14ac:dyDescent="0.25">
      <c r="A878" s="116">
        <v>600122</v>
      </c>
      <c r="B878" s="100" t="s">
        <v>4250</v>
      </c>
      <c r="C878" s="100" t="s">
        <v>193</v>
      </c>
    </row>
    <row r="879" spans="1:3" x14ac:dyDescent="0.25">
      <c r="A879" s="116">
        <v>600123</v>
      </c>
      <c r="B879" s="100" t="s">
        <v>2530</v>
      </c>
      <c r="C879" s="100" t="s">
        <v>193</v>
      </c>
    </row>
    <row r="880" spans="1:3" x14ac:dyDescent="0.25">
      <c r="A880" s="116">
        <v>600124</v>
      </c>
      <c r="B880" s="100" t="s">
        <v>1486</v>
      </c>
      <c r="C880" s="100" t="s">
        <v>193</v>
      </c>
    </row>
    <row r="881" spans="1:3" x14ac:dyDescent="0.25">
      <c r="A881" s="116">
        <v>600125</v>
      </c>
      <c r="B881" s="100" t="s">
        <v>2531</v>
      </c>
      <c r="C881" s="100" t="s">
        <v>193</v>
      </c>
    </row>
    <row r="882" spans="1:3" x14ac:dyDescent="0.25">
      <c r="A882" s="116">
        <v>600126</v>
      </c>
      <c r="B882" s="100" t="s">
        <v>2532</v>
      </c>
      <c r="C882" s="100" t="s">
        <v>193</v>
      </c>
    </row>
    <row r="883" spans="1:3" x14ac:dyDescent="0.25">
      <c r="A883" s="116">
        <v>600127</v>
      </c>
      <c r="B883" s="100" t="s">
        <v>1487</v>
      </c>
      <c r="C883" s="100" t="s">
        <v>193</v>
      </c>
    </row>
    <row r="884" spans="1:3" x14ac:dyDescent="0.25">
      <c r="A884" s="116">
        <v>600128</v>
      </c>
      <c r="B884" s="100" t="s">
        <v>1488</v>
      </c>
      <c r="C884" s="100" t="s">
        <v>193</v>
      </c>
    </row>
    <row r="885" spans="1:3" x14ac:dyDescent="0.25">
      <c r="A885" s="116">
        <v>600129</v>
      </c>
      <c r="B885" s="100" t="s">
        <v>1001</v>
      </c>
      <c r="C885" s="100" t="s">
        <v>193</v>
      </c>
    </row>
    <row r="886" spans="1:3" x14ac:dyDescent="0.25">
      <c r="A886" s="116">
        <v>600130</v>
      </c>
      <c r="B886" s="100" t="s">
        <v>674</v>
      </c>
      <c r="C886" s="100" t="s">
        <v>193</v>
      </c>
    </row>
    <row r="887" spans="1:3" x14ac:dyDescent="0.25">
      <c r="A887" s="116">
        <v>600131</v>
      </c>
      <c r="B887" s="100" t="s">
        <v>675</v>
      </c>
      <c r="C887" s="100" t="s">
        <v>193</v>
      </c>
    </row>
    <row r="888" spans="1:3" x14ac:dyDescent="0.25">
      <c r="A888" s="116">
        <v>600132</v>
      </c>
      <c r="B888" s="100" t="s">
        <v>676</v>
      </c>
      <c r="C888" s="100" t="s">
        <v>193</v>
      </c>
    </row>
    <row r="889" spans="1:3" x14ac:dyDescent="0.25">
      <c r="A889" s="116">
        <v>600133</v>
      </c>
      <c r="B889" s="100" t="s">
        <v>677</v>
      </c>
      <c r="C889" s="100" t="s">
        <v>193</v>
      </c>
    </row>
    <row r="890" spans="1:3" x14ac:dyDescent="0.25">
      <c r="A890" s="116">
        <v>600134</v>
      </c>
      <c r="B890" s="100" t="s">
        <v>678</v>
      </c>
      <c r="C890" s="100" t="s">
        <v>193</v>
      </c>
    </row>
    <row r="891" spans="1:3" x14ac:dyDescent="0.25">
      <c r="A891" s="116">
        <v>600135</v>
      </c>
      <c r="B891" s="100" t="s">
        <v>679</v>
      </c>
      <c r="C891" s="100" t="s">
        <v>193</v>
      </c>
    </row>
    <row r="892" spans="1:3" x14ac:dyDescent="0.25">
      <c r="A892" s="116">
        <v>600136</v>
      </c>
      <c r="B892" s="100" t="s">
        <v>680</v>
      </c>
      <c r="C892" s="100" t="s">
        <v>193</v>
      </c>
    </row>
    <row r="893" spans="1:3" x14ac:dyDescent="0.25">
      <c r="A893" s="116">
        <v>600137</v>
      </c>
      <c r="B893" s="100" t="s">
        <v>681</v>
      </c>
      <c r="C893" s="100" t="s">
        <v>193</v>
      </c>
    </row>
    <row r="894" spans="1:3" x14ac:dyDescent="0.25">
      <c r="A894" s="116">
        <v>600138</v>
      </c>
      <c r="B894" s="100" t="s">
        <v>682</v>
      </c>
      <c r="C894" s="100" t="s">
        <v>193</v>
      </c>
    </row>
    <row r="895" spans="1:3" x14ac:dyDescent="0.25">
      <c r="A895" s="116">
        <v>600139</v>
      </c>
      <c r="B895" s="100" t="s">
        <v>1020</v>
      </c>
      <c r="C895" s="100" t="s">
        <v>193</v>
      </c>
    </row>
    <row r="896" spans="1:3" x14ac:dyDescent="0.25">
      <c r="A896" s="116">
        <v>600140</v>
      </c>
      <c r="B896" s="100" t="s">
        <v>2580</v>
      </c>
      <c r="C896" s="100" t="s">
        <v>193</v>
      </c>
    </row>
    <row r="897" spans="1:3" x14ac:dyDescent="0.25">
      <c r="A897" s="116">
        <v>600141</v>
      </c>
      <c r="B897" s="100" t="s">
        <v>1810</v>
      </c>
      <c r="C897" s="100" t="s">
        <v>193</v>
      </c>
    </row>
    <row r="898" spans="1:3" x14ac:dyDescent="0.25">
      <c r="A898" s="116">
        <v>600142</v>
      </c>
      <c r="B898" s="100" t="s">
        <v>4554</v>
      </c>
      <c r="C898" s="100" t="s">
        <v>193</v>
      </c>
    </row>
    <row r="899" spans="1:3" x14ac:dyDescent="0.25">
      <c r="A899" s="116">
        <v>600143</v>
      </c>
      <c r="B899" s="100" t="s">
        <v>3496</v>
      </c>
      <c r="C899" s="100" t="s">
        <v>193</v>
      </c>
    </row>
    <row r="900" spans="1:3" x14ac:dyDescent="0.25">
      <c r="A900" s="116">
        <v>600144</v>
      </c>
      <c r="B900" s="100" t="s">
        <v>3497</v>
      </c>
      <c r="C900" s="100" t="s">
        <v>193</v>
      </c>
    </row>
    <row r="901" spans="1:3" x14ac:dyDescent="0.25">
      <c r="A901" s="116">
        <v>600145</v>
      </c>
      <c r="B901" s="100" t="s">
        <v>3757</v>
      </c>
      <c r="C901" s="100" t="s">
        <v>193</v>
      </c>
    </row>
    <row r="902" spans="1:3" x14ac:dyDescent="0.25">
      <c r="A902" s="116">
        <v>600146</v>
      </c>
      <c r="B902" s="100" t="s">
        <v>3758</v>
      </c>
      <c r="C902" s="100" t="s">
        <v>193</v>
      </c>
    </row>
    <row r="903" spans="1:3" x14ac:dyDescent="0.25">
      <c r="A903" s="116">
        <v>600147</v>
      </c>
      <c r="B903" s="100" t="s">
        <v>3905</v>
      </c>
      <c r="C903" s="100" t="s">
        <v>193</v>
      </c>
    </row>
    <row r="904" spans="1:3" x14ac:dyDescent="0.25">
      <c r="A904" s="116">
        <v>600148</v>
      </c>
      <c r="B904" s="100" t="s">
        <v>4063</v>
      </c>
      <c r="C904" s="100" t="s">
        <v>193</v>
      </c>
    </row>
    <row r="905" spans="1:3" x14ac:dyDescent="0.25">
      <c r="A905" s="116">
        <v>600149</v>
      </c>
      <c r="B905" s="100" t="s">
        <v>4064</v>
      </c>
      <c r="C905" s="100" t="s">
        <v>193</v>
      </c>
    </row>
    <row r="906" spans="1:3" x14ac:dyDescent="0.25">
      <c r="A906" s="116">
        <v>600150</v>
      </c>
      <c r="B906" s="100" t="s">
        <v>3362</v>
      </c>
      <c r="C906" s="100" t="s">
        <v>193</v>
      </c>
    </row>
    <row r="907" spans="1:3" x14ac:dyDescent="0.25">
      <c r="A907" s="116">
        <v>600151</v>
      </c>
      <c r="B907" s="100" t="s">
        <v>4434</v>
      </c>
      <c r="C907" s="100" t="s">
        <v>193</v>
      </c>
    </row>
    <row r="908" spans="1:3" x14ac:dyDescent="0.25">
      <c r="A908" s="116">
        <v>600152</v>
      </c>
      <c r="B908" s="100" t="s">
        <v>4555</v>
      </c>
      <c r="C908" s="100" t="s">
        <v>193</v>
      </c>
    </row>
    <row r="909" spans="1:3" x14ac:dyDescent="0.25">
      <c r="A909" s="116">
        <v>600153</v>
      </c>
      <c r="B909" s="100" t="s">
        <v>4919</v>
      </c>
      <c r="C909" s="100" t="s">
        <v>193</v>
      </c>
    </row>
    <row r="910" spans="1:3" x14ac:dyDescent="0.25">
      <c r="A910" s="116">
        <v>600154</v>
      </c>
      <c r="B910" s="100" t="s">
        <v>5152</v>
      </c>
      <c r="C910" s="100" t="s">
        <v>193</v>
      </c>
    </row>
    <row r="911" spans="1:3" x14ac:dyDescent="0.25">
      <c r="A911" s="116">
        <v>600155</v>
      </c>
      <c r="B911" s="100" t="s">
        <v>2657</v>
      </c>
      <c r="C911" s="100" t="s">
        <v>193</v>
      </c>
    </row>
    <row r="912" spans="1:3" x14ac:dyDescent="0.25">
      <c r="A912" s="116">
        <v>600180</v>
      </c>
      <c r="B912" s="100" t="s">
        <v>2533</v>
      </c>
      <c r="C912" s="100" t="s">
        <v>193</v>
      </c>
    </row>
    <row r="913" spans="1:3" x14ac:dyDescent="0.25">
      <c r="A913" s="116">
        <v>600181</v>
      </c>
      <c r="B913" s="100" t="s">
        <v>2533</v>
      </c>
      <c r="C913" s="100" t="s">
        <v>193</v>
      </c>
    </row>
    <row r="914" spans="1:3" x14ac:dyDescent="0.25">
      <c r="A914" s="116">
        <v>600183</v>
      </c>
      <c r="B914" s="100" t="s">
        <v>3441</v>
      </c>
      <c r="C914" s="100" t="s">
        <v>193</v>
      </c>
    </row>
    <row r="915" spans="1:3" x14ac:dyDescent="0.25">
      <c r="A915" s="116">
        <v>600184</v>
      </c>
      <c r="B915" s="100" t="s">
        <v>3442</v>
      </c>
      <c r="C915" s="100" t="s">
        <v>193</v>
      </c>
    </row>
    <row r="916" spans="1:3" x14ac:dyDescent="0.25">
      <c r="A916" s="116">
        <v>600185</v>
      </c>
      <c r="B916" s="100" t="s">
        <v>3259</v>
      </c>
      <c r="C916" s="100" t="s">
        <v>193</v>
      </c>
    </row>
    <row r="917" spans="1:3" x14ac:dyDescent="0.25">
      <c r="A917" s="116">
        <v>600186</v>
      </c>
      <c r="B917" s="100" t="s">
        <v>3369</v>
      </c>
      <c r="C917" s="100" t="s">
        <v>193</v>
      </c>
    </row>
    <row r="918" spans="1:3" x14ac:dyDescent="0.25">
      <c r="A918" s="116">
        <v>600199</v>
      </c>
      <c r="B918" s="100" t="s">
        <v>3906</v>
      </c>
      <c r="C918" s="100" t="s">
        <v>193</v>
      </c>
    </row>
    <row r="919" spans="1:3" x14ac:dyDescent="0.25">
      <c r="A919" s="116">
        <v>600201</v>
      </c>
      <c r="B919" s="100" t="s">
        <v>2534</v>
      </c>
      <c r="C919" s="100" t="s">
        <v>193</v>
      </c>
    </row>
    <row r="920" spans="1:3" x14ac:dyDescent="0.25">
      <c r="A920" s="116">
        <v>600202</v>
      </c>
      <c r="B920" s="100" t="s">
        <v>368</v>
      </c>
      <c r="C920" s="100" t="s">
        <v>193</v>
      </c>
    </row>
    <row r="921" spans="1:3" x14ac:dyDescent="0.25">
      <c r="A921" s="116">
        <v>600203</v>
      </c>
      <c r="B921" s="100" t="s">
        <v>2535</v>
      </c>
      <c r="C921" s="100" t="s">
        <v>193</v>
      </c>
    </row>
    <row r="922" spans="1:3" x14ac:dyDescent="0.25">
      <c r="A922" s="116">
        <v>600204</v>
      </c>
      <c r="B922" s="100" t="s">
        <v>2536</v>
      </c>
      <c r="C922" s="100" t="s">
        <v>193</v>
      </c>
    </row>
    <row r="923" spans="1:3" x14ac:dyDescent="0.25">
      <c r="A923" s="116">
        <v>600205</v>
      </c>
      <c r="B923" s="100" t="s">
        <v>2537</v>
      </c>
      <c r="C923" s="100" t="s">
        <v>193</v>
      </c>
    </row>
    <row r="924" spans="1:3" x14ac:dyDescent="0.25">
      <c r="A924" s="116">
        <v>600206</v>
      </c>
      <c r="B924" s="100" t="s">
        <v>1021</v>
      </c>
      <c r="C924" s="100" t="s">
        <v>193</v>
      </c>
    </row>
    <row r="925" spans="1:3" x14ac:dyDescent="0.25">
      <c r="A925" s="116">
        <v>600207</v>
      </c>
      <c r="B925" s="100" t="s">
        <v>3397</v>
      </c>
      <c r="C925" s="100" t="s">
        <v>193</v>
      </c>
    </row>
    <row r="926" spans="1:3" x14ac:dyDescent="0.25">
      <c r="A926" s="116">
        <v>600208</v>
      </c>
      <c r="B926" s="100" t="s">
        <v>4248</v>
      </c>
      <c r="C926" s="100" t="s">
        <v>193</v>
      </c>
    </row>
    <row r="927" spans="1:3" x14ac:dyDescent="0.25">
      <c r="A927" s="116">
        <v>600209</v>
      </c>
      <c r="B927" s="100" t="s">
        <v>5153</v>
      </c>
      <c r="C927" s="100" t="s">
        <v>193</v>
      </c>
    </row>
    <row r="928" spans="1:3" x14ac:dyDescent="0.25">
      <c r="A928" s="116">
        <v>600999</v>
      </c>
      <c r="B928" s="100" t="s">
        <v>4617</v>
      </c>
      <c r="C928" s="100" t="s">
        <v>193</v>
      </c>
    </row>
    <row r="929" spans="1:3" x14ac:dyDescent="0.25">
      <c r="A929" s="116">
        <v>601001</v>
      </c>
      <c r="B929" s="100" t="s">
        <v>2538</v>
      </c>
      <c r="C929" s="100" t="s">
        <v>193</v>
      </c>
    </row>
    <row r="930" spans="1:3" x14ac:dyDescent="0.25">
      <c r="A930" s="116">
        <v>601002</v>
      </c>
      <c r="B930" s="100" t="s">
        <v>2539</v>
      </c>
      <c r="C930" s="100" t="s">
        <v>193</v>
      </c>
    </row>
    <row r="931" spans="1:3" x14ac:dyDescent="0.25">
      <c r="A931" s="116">
        <v>601101</v>
      </c>
      <c r="B931" s="100" t="s">
        <v>4146</v>
      </c>
      <c r="C931" s="100" t="s">
        <v>193</v>
      </c>
    </row>
    <row r="932" spans="1:3" x14ac:dyDescent="0.25">
      <c r="A932" s="116">
        <v>601102</v>
      </c>
      <c r="B932" s="100" t="s">
        <v>3759</v>
      </c>
      <c r="C932" s="100" t="s">
        <v>193</v>
      </c>
    </row>
    <row r="933" spans="1:3" x14ac:dyDescent="0.25">
      <c r="A933" s="116">
        <v>601103</v>
      </c>
      <c r="B933" s="100" t="s">
        <v>2653</v>
      </c>
      <c r="C933" s="100" t="s">
        <v>193</v>
      </c>
    </row>
    <row r="934" spans="1:3" x14ac:dyDescent="0.25">
      <c r="A934" s="116">
        <v>601104</v>
      </c>
      <c r="B934" s="100" t="s">
        <v>2540</v>
      </c>
      <c r="C934" s="100" t="s">
        <v>193</v>
      </c>
    </row>
    <row r="935" spans="1:3" x14ac:dyDescent="0.25">
      <c r="A935" s="116">
        <v>601105</v>
      </c>
      <c r="B935" s="100" t="s">
        <v>2654</v>
      </c>
      <c r="C935" s="100" t="s">
        <v>193</v>
      </c>
    </row>
    <row r="936" spans="1:3" x14ac:dyDescent="0.25">
      <c r="A936" s="116">
        <v>601106</v>
      </c>
      <c r="B936" s="100" t="s">
        <v>2655</v>
      </c>
      <c r="C936" s="100" t="s">
        <v>193</v>
      </c>
    </row>
    <row r="937" spans="1:3" x14ac:dyDescent="0.25">
      <c r="A937" s="116">
        <v>601107</v>
      </c>
      <c r="B937" s="100" t="s">
        <v>1489</v>
      </c>
      <c r="C937" s="100" t="s">
        <v>193</v>
      </c>
    </row>
    <row r="938" spans="1:3" x14ac:dyDescent="0.25">
      <c r="A938" s="116">
        <v>601108</v>
      </c>
      <c r="B938" s="100" t="s">
        <v>1490</v>
      </c>
      <c r="C938" s="100" t="s">
        <v>193</v>
      </c>
    </row>
    <row r="939" spans="1:3" x14ac:dyDescent="0.25">
      <c r="A939" s="116">
        <v>601109</v>
      </c>
      <c r="B939" s="100" t="s">
        <v>683</v>
      </c>
      <c r="C939" s="100" t="s">
        <v>193</v>
      </c>
    </row>
    <row r="940" spans="1:3" x14ac:dyDescent="0.25">
      <c r="A940" s="116">
        <v>601111</v>
      </c>
      <c r="B940" s="100" t="s">
        <v>273</v>
      </c>
      <c r="C940" s="100" t="s">
        <v>193</v>
      </c>
    </row>
    <row r="941" spans="1:3" x14ac:dyDescent="0.25">
      <c r="A941" s="116">
        <v>601112</v>
      </c>
      <c r="B941" s="100" t="s">
        <v>3541</v>
      </c>
      <c r="C941" s="100" t="s">
        <v>193</v>
      </c>
    </row>
    <row r="942" spans="1:3" x14ac:dyDescent="0.25">
      <c r="A942" s="116">
        <v>601113</v>
      </c>
      <c r="B942" s="100" t="s">
        <v>3760</v>
      </c>
      <c r="C942" s="100" t="s">
        <v>193</v>
      </c>
    </row>
    <row r="943" spans="1:3" x14ac:dyDescent="0.25">
      <c r="A943" s="116">
        <v>601114</v>
      </c>
      <c r="B943" s="100" t="s">
        <v>4156</v>
      </c>
      <c r="C943" s="100" t="s">
        <v>193</v>
      </c>
    </row>
    <row r="944" spans="1:3" x14ac:dyDescent="0.25">
      <c r="A944" s="116">
        <v>601115</v>
      </c>
      <c r="B944" s="100" t="s">
        <v>4157</v>
      </c>
      <c r="C944" s="100" t="s">
        <v>193</v>
      </c>
    </row>
    <row r="945" spans="1:3" x14ac:dyDescent="0.25">
      <c r="A945" s="116">
        <v>601116</v>
      </c>
      <c r="B945" s="100" t="s">
        <v>4556</v>
      </c>
      <c r="C945" s="100" t="s">
        <v>193</v>
      </c>
    </row>
    <row r="946" spans="1:3" x14ac:dyDescent="0.25">
      <c r="A946" s="116">
        <v>601201</v>
      </c>
      <c r="B946" s="100" t="s">
        <v>903</v>
      </c>
      <c r="C946" s="100" t="s">
        <v>193</v>
      </c>
    </row>
    <row r="947" spans="1:3" x14ac:dyDescent="0.25">
      <c r="A947" s="116">
        <v>601202</v>
      </c>
      <c r="B947" s="100" t="s">
        <v>904</v>
      </c>
      <c r="C947" s="100" t="s">
        <v>193</v>
      </c>
    </row>
    <row r="948" spans="1:3" x14ac:dyDescent="0.25">
      <c r="A948" s="116">
        <v>601203</v>
      </c>
      <c r="B948" s="100" t="s">
        <v>2581</v>
      </c>
      <c r="C948" s="100" t="s">
        <v>193</v>
      </c>
    </row>
    <row r="949" spans="1:3" x14ac:dyDescent="0.25">
      <c r="A949" s="116">
        <v>601204</v>
      </c>
      <c r="B949" s="100" t="s">
        <v>1002</v>
      </c>
      <c r="C949" s="100" t="s">
        <v>193</v>
      </c>
    </row>
    <row r="950" spans="1:3" x14ac:dyDescent="0.25">
      <c r="A950" s="116">
        <v>601205</v>
      </c>
      <c r="B950" s="100" t="s">
        <v>274</v>
      </c>
      <c r="C950" s="100" t="s">
        <v>193</v>
      </c>
    </row>
    <row r="951" spans="1:3" x14ac:dyDescent="0.25">
      <c r="A951" s="116">
        <v>601209</v>
      </c>
      <c r="B951" s="100" t="s">
        <v>684</v>
      </c>
      <c r="C951" s="100" t="s">
        <v>193</v>
      </c>
    </row>
    <row r="952" spans="1:3" x14ac:dyDescent="0.25">
      <c r="A952" s="116">
        <v>601301</v>
      </c>
      <c r="B952" s="100" t="s">
        <v>4147</v>
      </c>
      <c r="C952" s="100" t="s">
        <v>193</v>
      </c>
    </row>
    <row r="953" spans="1:3" x14ac:dyDescent="0.25">
      <c r="A953" s="116">
        <v>601302</v>
      </c>
      <c r="B953" s="100" t="s">
        <v>905</v>
      </c>
      <c r="C953" s="100" t="s">
        <v>193</v>
      </c>
    </row>
    <row r="954" spans="1:3" x14ac:dyDescent="0.25">
      <c r="A954" s="116">
        <v>601303</v>
      </c>
      <c r="B954" s="100" t="s">
        <v>1003</v>
      </c>
      <c r="C954" s="100" t="s">
        <v>193</v>
      </c>
    </row>
    <row r="955" spans="1:3" x14ac:dyDescent="0.25">
      <c r="A955" s="116">
        <v>601309</v>
      </c>
      <c r="B955" s="100" t="s">
        <v>685</v>
      </c>
      <c r="C955" s="100" t="s">
        <v>193</v>
      </c>
    </row>
    <row r="956" spans="1:3" x14ac:dyDescent="0.25">
      <c r="A956" s="116">
        <v>601401</v>
      </c>
      <c r="B956" s="100" t="s">
        <v>906</v>
      </c>
      <c r="C956" s="100" t="s">
        <v>193</v>
      </c>
    </row>
    <row r="957" spans="1:3" x14ac:dyDescent="0.25">
      <c r="A957" s="116">
        <v>601402</v>
      </c>
      <c r="B957" s="100" t="s">
        <v>907</v>
      </c>
      <c r="C957" s="100" t="s">
        <v>193</v>
      </c>
    </row>
    <row r="958" spans="1:3" x14ac:dyDescent="0.25">
      <c r="A958" s="116">
        <v>601409</v>
      </c>
      <c r="B958" s="100" t="s">
        <v>686</v>
      </c>
      <c r="C958" s="100" t="s">
        <v>193</v>
      </c>
    </row>
    <row r="959" spans="1:3" x14ac:dyDescent="0.25">
      <c r="A959" s="116">
        <v>601501</v>
      </c>
      <c r="B959" s="100" t="s">
        <v>908</v>
      </c>
      <c r="C959" s="100" t="s">
        <v>193</v>
      </c>
    </row>
    <row r="960" spans="1:3" x14ac:dyDescent="0.25">
      <c r="A960" s="116">
        <v>601502</v>
      </c>
      <c r="B960" s="100" t="s">
        <v>909</v>
      </c>
      <c r="C960" s="100" t="s">
        <v>193</v>
      </c>
    </row>
    <row r="961" spans="1:3" x14ac:dyDescent="0.25">
      <c r="A961" s="116">
        <v>601503</v>
      </c>
      <c r="B961" s="100" t="s">
        <v>3323</v>
      </c>
      <c r="C961" s="100" t="s">
        <v>193</v>
      </c>
    </row>
    <row r="962" spans="1:3" x14ac:dyDescent="0.25">
      <c r="A962" s="116">
        <v>601509</v>
      </c>
      <c r="B962" s="100" t="s">
        <v>687</v>
      </c>
      <c r="C962" s="100" t="s">
        <v>193</v>
      </c>
    </row>
    <row r="963" spans="1:3" x14ac:dyDescent="0.25">
      <c r="A963" s="116">
        <v>601601</v>
      </c>
      <c r="B963" s="100" t="s">
        <v>910</v>
      </c>
      <c r="C963" s="100" t="s">
        <v>193</v>
      </c>
    </row>
    <row r="964" spans="1:3" x14ac:dyDescent="0.25">
      <c r="A964" s="116">
        <v>601602</v>
      </c>
      <c r="B964" s="100" t="s">
        <v>911</v>
      </c>
      <c r="C964" s="100" t="s">
        <v>193</v>
      </c>
    </row>
    <row r="965" spans="1:3" x14ac:dyDescent="0.25">
      <c r="A965" s="116">
        <v>601603</v>
      </c>
      <c r="B965" s="100" t="s">
        <v>3907</v>
      </c>
      <c r="C965" s="100" t="s">
        <v>193</v>
      </c>
    </row>
    <row r="966" spans="1:3" x14ac:dyDescent="0.25">
      <c r="A966" s="116">
        <v>601609</v>
      </c>
      <c r="B966" s="100" t="s">
        <v>688</v>
      </c>
      <c r="C966" s="100" t="s">
        <v>193</v>
      </c>
    </row>
    <row r="967" spans="1:3" x14ac:dyDescent="0.25">
      <c r="A967" s="116">
        <v>601701</v>
      </c>
      <c r="B967" s="100" t="s">
        <v>912</v>
      </c>
      <c r="C967" s="100" t="s">
        <v>193</v>
      </c>
    </row>
    <row r="968" spans="1:3" x14ac:dyDescent="0.25">
      <c r="A968" s="116">
        <v>601702</v>
      </c>
      <c r="B968" s="100" t="s">
        <v>913</v>
      </c>
      <c r="C968" s="100" t="s">
        <v>193</v>
      </c>
    </row>
    <row r="969" spans="1:3" x14ac:dyDescent="0.25">
      <c r="A969" s="116">
        <v>601703</v>
      </c>
      <c r="B969" s="100" t="s">
        <v>434</v>
      </c>
      <c r="C969" s="100" t="s">
        <v>193</v>
      </c>
    </row>
    <row r="970" spans="1:3" x14ac:dyDescent="0.25">
      <c r="A970" s="116">
        <v>601709</v>
      </c>
      <c r="B970" s="100" t="s">
        <v>689</v>
      </c>
      <c r="C970" s="100" t="s">
        <v>193</v>
      </c>
    </row>
    <row r="971" spans="1:3" x14ac:dyDescent="0.25">
      <c r="A971" s="116">
        <v>602001</v>
      </c>
      <c r="B971" s="100" t="s">
        <v>914</v>
      </c>
      <c r="C971" s="100" t="s">
        <v>193</v>
      </c>
    </row>
    <row r="972" spans="1:3" x14ac:dyDescent="0.25">
      <c r="A972" s="116">
        <v>602101</v>
      </c>
      <c r="B972" s="100" t="s">
        <v>915</v>
      </c>
      <c r="C972" s="100" t="s">
        <v>193</v>
      </c>
    </row>
    <row r="973" spans="1:3" x14ac:dyDescent="0.25">
      <c r="A973" s="116">
        <v>602102</v>
      </c>
      <c r="B973" s="100" t="s">
        <v>611</v>
      </c>
      <c r="C973" s="100" t="s">
        <v>193</v>
      </c>
    </row>
    <row r="974" spans="1:3" x14ac:dyDescent="0.25">
      <c r="A974" s="116">
        <v>602109</v>
      </c>
      <c r="B974" s="100" t="s">
        <v>690</v>
      </c>
      <c r="C974" s="100" t="s">
        <v>193</v>
      </c>
    </row>
    <row r="975" spans="1:3" x14ac:dyDescent="0.25">
      <c r="A975" s="116">
        <v>602201</v>
      </c>
      <c r="B975" s="100" t="s">
        <v>612</v>
      </c>
      <c r="C975" s="100" t="s">
        <v>193</v>
      </c>
    </row>
    <row r="976" spans="1:3" x14ac:dyDescent="0.25">
      <c r="A976" s="116">
        <v>602202</v>
      </c>
      <c r="B976" s="100" t="s">
        <v>613</v>
      </c>
      <c r="C976" s="100" t="s">
        <v>193</v>
      </c>
    </row>
    <row r="977" spans="1:3" x14ac:dyDescent="0.25">
      <c r="A977" s="116">
        <v>602209</v>
      </c>
      <c r="B977" s="100" t="s">
        <v>691</v>
      </c>
      <c r="C977" s="100" t="s">
        <v>193</v>
      </c>
    </row>
    <row r="978" spans="1:3" x14ac:dyDescent="0.25">
      <c r="A978" s="116">
        <v>602301</v>
      </c>
      <c r="B978" s="100" t="s">
        <v>614</v>
      </c>
      <c r="C978" s="100" t="s">
        <v>193</v>
      </c>
    </row>
    <row r="979" spans="1:3" x14ac:dyDescent="0.25">
      <c r="A979" s="116">
        <v>602302</v>
      </c>
      <c r="B979" s="100" t="s">
        <v>615</v>
      </c>
      <c r="C979" s="100" t="s">
        <v>193</v>
      </c>
    </row>
    <row r="980" spans="1:3" x14ac:dyDescent="0.25">
      <c r="A980" s="116">
        <v>602303</v>
      </c>
      <c r="B980" s="100" t="s">
        <v>4251</v>
      </c>
      <c r="C980" s="100" t="s">
        <v>193</v>
      </c>
    </row>
    <row r="981" spans="1:3" x14ac:dyDescent="0.25">
      <c r="A981" s="116">
        <v>602309</v>
      </c>
      <c r="B981" s="100" t="s">
        <v>692</v>
      </c>
      <c r="C981" s="100" t="s">
        <v>193</v>
      </c>
    </row>
    <row r="982" spans="1:3" x14ac:dyDescent="0.25">
      <c r="A982" s="116">
        <v>602401</v>
      </c>
      <c r="B982" s="100" t="s">
        <v>616</v>
      </c>
      <c r="C982" s="100" t="s">
        <v>193</v>
      </c>
    </row>
    <row r="983" spans="1:3" x14ac:dyDescent="0.25">
      <c r="A983" s="116">
        <v>602402</v>
      </c>
      <c r="B983" s="100" t="s">
        <v>617</v>
      </c>
      <c r="C983" s="100" t="s">
        <v>193</v>
      </c>
    </row>
    <row r="984" spans="1:3" x14ac:dyDescent="0.25">
      <c r="A984" s="116">
        <v>602403</v>
      </c>
      <c r="B984" s="100" t="s">
        <v>618</v>
      </c>
      <c r="C984" s="100" t="s">
        <v>193</v>
      </c>
    </row>
    <row r="985" spans="1:3" x14ac:dyDescent="0.25">
      <c r="A985" s="116">
        <v>602404</v>
      </c>
      <c r="B985" s="100" t="s">
        <v>3019</v>
      </c>
      <c r="C985" s="100" t="s">
        <v>193</v>
      </c>
    </row>
    <row r="986" spans="1:3" x14ac:dyDescent="0.25">
      <c r="A986" s="116">
        <v>602409</v>
      </c>
      <c r="B986" s="100" t="s">
        <v>693</v>
      </c>
      <c r="C986" s="100" t="s">
        <v>193</v>
      </c>
    </row>
    <row r="987" spans="1:3" x14ac:dyDescent="0.25">
      <c r="A987" s="116">
        <v>602501</v>
      </c>
      <c r="B987" s="100" t="s">
        <v>619</v>
      </c>
      <c r="C987" s="100" t="s">
        <v>193</v>
      </c>
    </row>
    <row r="988" spans="1:3" x14ac:dyDescent="0.25">
      <c r="A988" s="116">
        <v>602502</v>
      </c>
      <c r="B988" s="100" t="s">
        <v>620</v>
      </c>
      <c r="C988" s="100" t="s">
        <v>193</v>
      </c>
    </row>
    <row r="989" spans="1:3" x14ac:dyDescent="0.25">
      <c r="A989" s="116">
        <v>602509</v>
      </c>
      <c r="B989" s="100" t="s">
        <v>694</v>
      </c>
      <c r="C989" s="100" t="s">
        <v>193</v>
      </c>
    </row>
    <row r="990" spans="1:3" x14ac:dyDescent="0.25">
      <c r="A990" s="116">
        <v>602601</v>
      </c>
      <c r="B990" s="100" t="s">
        <v>621</v>
      </c>
      <c r="C990" s="100" t="s">
        <v>193</v>
      </c>
    </row>
    <row r="991" spans="1:3" x14ac:dyDescent="0.25">
      <c r="A991" s="116">
        <v>602602</v>
      </c>
      <c r="B991" s="100" t="s">
        <v>622</v>
      </c>
      <c r="C991" s="100" t="s">
        <v>193</v>
      </c>
    </row>
    <row r="992" spans="1:3" x14ac:dyDescent="0.25">
      <c r="A992" s="116">
        <v>602603</v>
      </c>
      <c r="B992" s="100" t="s">
        <v>2582</v>
      </c>
      <c r="C992" s="100" t="s">
        <v>193</v>
      </c>
    </row>
    <row r="993" spans="1:3" x14ac:dyDescent="0.25">
      <c r="A993" s="116">
        <v>602604</v>
      </c>
      <c r="B993" s="100" t="s">
        <v>1004</v>
      </c>
      <c r="C993" s="100" t="s">
        <v>193</v>
      </c>
    </row>
    <row r="994" spans="1:3" x14ac:dyDescent="0.25">
      <c r="A994" s="116">
        <v>602609</v>
      </c>
      <c r="B994" s="100" t="s">
        <v>695</v>
      </c>
      <c r="C994" s="100" t="s">
        <v>193</v>
      </c>
    </row>
    <row r="995" spans="1:3" x14ac:dyDescent="0.25">
      <c r="A995" s="116">
        <v>602701</v>
      </c>
      <c r="B995" s="100" t="s">
        <v>623</v>
      </c>
      <c r="C995" s="100" t="s">
        <v>193</v>
      </c>
    </row>
    <row r="996" spans="1:3" x14ac:dyDescent="0.25">
      <c r="A996" s="116">
        <v>602702</v>
      </c>
      <c r="B996" s="100" t="s">
        <v>624</v>
      </c>
      <c r="C996" s="100" t="s">
        <v>193</v>
      </c>
    </row>
    <row r="997" spans="1:3" x14ac:dyDescent="0.25">
      <c r="A997" s="116">
        <v>602703</v>
      </c>
      <c r="B997" s="100" t="s">
        <v>3324</v>
      </c>
      <c r="C997" s="100" t="s">
        <v>193</v>
      </c>
    </row>
    <row r="998" spans="1:3" x14ac:dyDescent="0.25">
      <c r="A998" s="116">
        <v>602709</v>
      </c>
      <c r="B998" s="100" t="s">
        <v>696</v>
      </c>
      <c r="C998" s="100" t="s">
        <v>193</v>
      </c>
    </row>
    <row r="999" spans="1:3" x14ac:dyDescent="0.25">
      <c r="A999" s="116">
        <v>602801</v>
      </c>
      <c r="B999" s="100" t="s">
        <v>625</v>
      </c>
      <c r="C999" s="100" t="s">
        <v>193</v>
      </c>
    </row>
    <row r="1000" spans="1:3" x14ac:dyDescent="0.25">
      <c r="A1000" s="116">
        <v>602802</v>
      </c>
      <c r="B1000" s="100" t="s">
        <v>626</v>
      </c>
      <c r="C1000" s="100" t="s">
        <v>193</v>
      </c>
    </row>
    <row r="1001" spans="1:3" x14ac:dyDescent="0.25">
      <c r="A1001" s="116">
        <v>602803</v>
      </c>
      <c r="B1001" s="100" t="s">
        <v>4800</v>
      </c>
      <c r="C1001" s="100" t="s">
        <v>193</v>
      </c>
    </row>
    <row r="1002" spans="1:3" x14ac:dyDescent="0.25">
      <c r="A1002" s="116">
        <v>602809</v>
      </c>
      <c r="B1002" s="100" t="s">
        <v>697</v>
      </c>
      <c r="C1002" s="100" t="s">
        <v>193</v>
      </c>
    </row>
    <row r="1003" spans="1:3" x14ac:dyDescent="0.25">
      <c r="A1003" s="116">
        <v>602901</v>
      </c>
      <c r="B1003" s="100" t="s">
        <v>627</v>
      </c>
      <c r="C1003" s="100" t="s">
        <v>193</v>
      </c>
    </row>
    <row r="1004" spans="1:3" x14ac:dyDescent="0.25">
      <c r="A1004" s="116">
        <v>602902</v>
      </c>
      <c r="B1004" s="100" t="s">
        <v>628</v>
      </c>
      <c r="C1004" s="100" t="s">
        <v>193</v>
      </c>
    </row>
    <row r="1005" spans="1:3" x14ac:dyDescent="0.25">
      <c r="A1005" s="116">
        <v>602903</v>
      </c>
      <c r="B1005" s="100" t="s">
        <v>435</v>
      </c>
      <c r="C1005" s="100" t="s">
        <v>193</v>
      </c>
    </row>
    <row r="1006" spans="1:3" x14ac:dyDescent="0.25">
      <c r="A1006" s="116">
        <v>602909</v>
      </c>
      <c r="B1006" s="100" t="s">
        <v>698</v>
      </c>
      <c r="C1006" s="100" t="s">
        <v>193</v>
      </c>
    </row>
    <row r="1007" spans="1:3" x14ac:dyDescent="0.25">
      <c r="A1007" s="116">
        <v>603101</v>
      </c>
      <c r="B1007" s="100" t="s">
        <v>629</v>
      </c>
      <c r="C1007" s="100" t="s">
        <v>193</v>
      </c>
    </row>
    <row r="1008" spans="1:3" x14ac:dyDescent="0.25">
      <c r="A1008" s="116">
        <v>603102</v>
      </c>
      <c r="B1008" s="100" t="s">
        <v>630</v>
      </c>
      <c r="C1008" s="100" t="s">
        <v>193</v>
      </c>
    </row>
    <row r="1009" spans="1:3" x14ac:dyDescent="0.25">
      <c r="A1009" s="116">
        <v>603103</v>
      </c>
      <c r="B1009" s="100" t="s">
        <v>1005</v>
      </c>
      <c r="C1009" s="100" t="s">
        <v>193</v>
      </c>
    </row>
    <row r="1010" spans="1:3" x14ac:dyDescent="0.25">
      <c r="A1010" s="116">
        <v>603109</v>
      </c>
      <c r="B1010" s="100" t="s">
        <v>699</v>
      </c>
      <c r="C1010" s="100" t="s">
        <v>193</v>
      </c>
    </row>
    <row r="1011" spans="1:3" x14ac:dyDescent="0.25">
      <c r="A1011" s="116">
        <v>607101</v>
      </c>
      <c r="B1011" s="100" t="s">
        <v>2534</v>
      </c>
      <c r="C1011" s="100" t="s">
        <v>193</v>
      </c>
    </row>
    <row r="1012" spans="1:3" x14ac:dyDescent="0.25">
      <c r="A1012" s="116">
        <v>607102</v>
      </c>
      <c r="B1012" s="100" t="s">
        <v>3542</v>
      </c>
      <c r="C1012" s="100" t="s">
        <v>193</v>
      </c>
    </row>
    <row r="1013" spans="1:3" x14ac:dyDescent="0.25">
      <c r="A1013" s="116">
        <v>607103</v>
      </c>
      <c r="B1013" s="100" t="s">
        <v>2583</v>
      </c>
      <c r="C1013" s="100" t="s">
        <v>193</v>
      </c>
    </row>
    <row r="1014" spans="1:3" x14ac:dyDescent="0.25">
      <c r="A1014" s="116">
        <v>607104</v>
      </c>
      <c r="B1014" s="100" t="s">
        <v>1489</v>
      </c>
      <c r="C1014" s="100" t="s">
        <v>193</v>
      </c>
    </row>
    <row r="1015" spans="1:3" x14ac:dyDescent="0.25">
      <c r="A1015" s="116">
        <v>607105</v>
      </c>
      <c r="B1015" s="100" t="s">
        <v>436</v>
      </c>
      <c r="C1015" s="100" t="s">
        <v>193</v>
      </c>
    </row>
    <row r="1016" spans="1:3" x14ac:dyDescent="0.25">
      <c r="A1016" s="116">
        <v>607106</v>
      </c>
      <c r="B1016" s="100" t="s">
        <v>2584</v>
      </c>
      <c r="C1016" s="100" t="s">
        <v>193</v>
      </c>
    </row>
    <row r="1017" spans="1:3" x14ac:dyDescent="0.25">
      <c r="A1017" s="116">
        <v>607109</v>
      </c>
      <c r="B1017" s="100" t="s">
        <v>3443</v>
      </c>
      <c r="C1017" s="100" t="s">
        <v>193</v>
      </c>
    </row>
    <row r="1018" spans="1:3" x14ac:dyDescent="0.25">
      <c r="A1018" s="116">
        <v>608001</v>
      </c>
      <c r="B1018" s="100" t="s">
        <v>5154</v>
      </c>
      <c r="C1018" s="100" t="s">
        <v>193</v>
      </c>
    </row>
    <row r="1019" spans="1:3" x14ac:dyDescent="0.25">
      <c r="A1019" s="116">
        <v>608002</v>
      </c>
      <c r="B1019" s="100" t="s">
        <v>5155</v>
      </c>
      <c r="C1019" s="100" t="s">
        <v>193</v>
      </c>
    </row>
    <row r="1020" spans="1:3" x14ac:dyDescent="0.25">
      <c r="A1020" s="116">
        <v>608003</v>
      </c>
      <c r="B1020" s="100" t="s">
        <v>5156</v>
      </c>
      <c r="C1020" s="100" t="s">
        <v>193</v>
      </c>
    </row>
    <row r="1021" spans="1:3" x14ac:dyDescent="0.25">
      <c r="A1021" s="116">
        <v>608004</v>
      </c>
      <c r="B1021" s="100" t="s">
        <v>5157</v>
      </c>
      <c r="C1021" s="100" t="s">
        <v>193</v>
      </c>
    </row>
    <row r="1022" spans="1:3" x14ac:dyDescent="0.25">
      <c r="A1022" s="116">
        <v>701101</v>
      </c>
      <c r="B1022" s="100" t="s">
        <v>631</v>
      </c>
      <c r="C1022" s="100" t="s">
        <v>193</v>
      </c>
    </row>
    <row r="1023" spans="1:3" x14ac:dyDescent="0.25">
      <c r="A1023" s="116">
        <v>701102</v>
      </c>
      <c r="B1023" s="100" t="s">
        <v>632</v>
      </c>
      <c r="C1023" s="100" t="s">
        <v>193</v>
      </c>
    </row>
    <row r="1024" spans="1:3" x14ac:dyDescent="0.25">
      <c r="A1024" s="116">
        <v>701103</v>
      </c>
      <c r="B1024" s="100" t="s">
        <v>3543</v>
      </c>
      <c r="C1024" s="100" t="s">
        <v>193</v>
      </c>
    </row>
    <row r="1025" spans="1:3" x14ac:dyDescent="0.25">
      <c r="A1025" s="116">
        <v>701104</v>
      </c>
      <c r="B1025" s="100" t="s">
        <v>3908</v>
      </c>
      <c r="C1025" s="100" t="s">
        <v>193</v>
      </c>
    </row>
    <row r="1026" spans="1:3" x14ac:dyDescent="0.25">
      <c r="A1026" s="116">
        <v>702101</v>
      </c>
      <c r="B1026" s="100" t="s">
        <v>633</v>
      </c>
      <c r="C1026" s="100" t="s">
        <v>193</v>
      </c>
    </row>
    <row r="1027" spans="1:3" x14ac:dyDescent="0.25">
      <c r="A1027" s="116">
        <v>702102</v>
      </c>
      <c r="B1027" s="100" t="s">
        <v>3058</v>
      </c>
      <c r="C1027" s="100" t="s">
        <v>193</v>
      </c>
    </row>
    <row r="1028" spans="1:3" x14ac:dyDescent="0.25">
      <c r="A1028" s="116">
        <v>702103</v>
      </c>
      <c r="B1028" s="100" t="s">
        <v>634</v>
      </c>
      <c r="C1028" s="100" t="s">
        <v>193</v>
      </c>
    </row>
    <row r="1029" spans="1:3" x14ac:dyDescent="0.25">
      <c r="A1029" s="116">
        <v>702104</v>
      </c>
      <c r="B1029" s="100" t="s">
        <v>635</v>
      </c>
      <c r="C1029" s="100" t="s">
        <v>193</v>
      </c>
    </row>
    <row r="1030" spans="1:3" x14ac:dyDescent="0.25">
      <c r="A1030" s="116">
        <v>702105</v>
      </c>
      <c r="B1030" s="100" t="s">
        <v>636</v>
      </c>
      <c r="C1030" s="100" t="s">
        <v>193</v>
      </c>
    </row>
    <row r="1031" spans="1:3" x14ac:dyDescent="0.25">
      <c r="A1031" s="116">
        <v>702106</v>
      </c>
      <c r="B1031" s="100" t="s">
        <v>637</v>
      </c>
      <c r="C1031" s="100" t="s">
        <v>193</v>
      </c>
    </row>
    <row r="1032" spans="1:3" x14ac:dyDescent="0.25">
      <c r="A1032" s="116">
        <v>702107</v>
      </c>
      <c r="B1032" s="100" t="s">
        <v>638</v>
      </c>
      <c r="C1032" s="100" t="s">
        <v>193</v>
      </c>
    </row>
    <row r="1033" spans="1:3" x14ac:dyDescent="0.25">
      <c r="A1033" s="116">
        <v>702108</v>
      </c>
      <c r="B1033" s="100" t="s">
        <v>1491</v>
      </c>
      <c r="C1033" s="100" t="s">
        <v>193</v>
      </c>
    </row>
    <row r="1034" spans="1:3" x14ac:dyDescent="0.25">
      <c r="A1034" s="116">
        <v>702109</v>
      </c>
      <c r="B1034" s="100" t="s">
        <v>639</v>
      </c>
      <c r="C1034" s="100" t="s">
        <v>193</v>
      </c>
    </row>
    <row r="1035" spans="1:3" x14ac:dyDescent="0.25">
      <c r="A1035" s="116">
        <v>702110</v>
      </c>
      <c r="B1035" s="100" t="s">
        <v>640</v>
      </c>
      <c r="C1035" s="100" t="s">
        <v>193</v>
      </c>
    </row>
    <row r="1036" spans="1:3" x14ac:dyDescent="0.25">
      <c r="A1036" s="116">
        <v>702111</v>
      </c>
      <c r="B1036" s="100" t="s">
        <v>1492</v>
      </c>
      <c r="C1036" s="100" t="s">
        <v>193</v>
      </c>
    </row>
    <row r="1037" spans="1:3" x14ac:dyDescent="0.25">
      <c r="A1037" s="116">
        <v>702112</v>
      </c>
      <c r="B1037" s="100" t="s">
        <v>3544</v>
      </c>
      <c r="C1037" s="100" t="s">
        <v>193</v>
      </c>
    </row>
    <row r="1038" spans="1:3" x14ac:dyDescent="0.25">
      <c r="A1038" s="116">
        <v>702201</v>
      </c>
      <c r="B1038" s="100" t="s">
        <v>641</v>
      </c>
      <c r="C1038" s="100" t="s">
        <v>193</v>
      </c>
    </row>
    <row r="1039" spans="1:3" x14ac:dyDescent="0.25">
      <c r="A1039" s="116">
        <v>702202</v>
      </c>
      <c r="B1039" s="100" t="s">
        <v>642</v>
      </c>
      <c r="C1039" s="100" t="s">
        <v>193</v>
      </c>
    </row>
    <row r="1040" spans="1:3" x14ac:dyDescent="0.25">
      <c r="A1040" s="116">
        <v>702301</v>
      </c>
      <c r="B1040" s="100" t="s">
        <v>643</v>
      </c>
      <c r="C1040" s="100" t="s">
        <v>193</v>
      </c>
    </row>
    <row r="1041" spans="1:3" x14ac:dyDescent="0.25">
      <c r="A1041" s="116">
        <v>702302</v>
      </c>
      <c r="B1041" s="100" t="s">
        <v>125</v>
      </c>
      <c r="C1041" s="100" t="s">
        <v>193</v>
      </c>
    </row>
    <row r="1042" spans="1:3" x14ac:dyDescent="0.25">
      <c r="A1042" s="116">
        <v>702303</v>
      </c>
      <c r="B1042" s="100" t="s">
        <v>126</v>
      </c>
      <c r="C1042" s="100" t="s">
        <v>193</v>
      </c>
    </row>
    <row r="1043" spans="1:3" x14ac:dyDescent="0.25">
      <c r="A1043" s="116">
        <v>702401</v>
      </c>
      <c r="B1043" s="100" t="s">
        <v>127</v>
      </c>
      <c r="C1043" s="100" t="s">
        <v>193</v>
      </c>
    </row>
    <row r="1044" spans="1:3" x14ac:dyDescent="0.25">
      <c r="A1044" s="116">
        <v>702402</v>
      </c>
      <c r="B1044" s="100" t="s">
        <v>128</v>
      </c>
      <c r="C1044" s="100" t="s">
        <v>193</v>
      </c>
    </row>
    <row r="1045" spans="1:3" x14ac:dyDescent="0.25">
      <c r="A1045" s="116">
        <v>702403</v>
      </c>
      <c r="B1045" s="100" t="s">
        <v>1493</v>
      </c>
      <c r="C1045" s="100" t="s">
        <v>193</v>
      </c>
    </row>
    <row r="1046" spans="1:3" x14ac:dyDescent="0.25">
      <c r="A1046" s="116">
        <v>800101</v>
      </c>
      <c r="B1046" s="100" t="s">
        <v>129</v>
      </c>
      <c r="C1046" s="100" t="s">
        <v>193</v>
      </c>
    </row>
    <row r="1047" spans="1:3" x14ac:dyDescent="0.25">
      <c r="A1047" s="116">
        <v>800102</v>
      </c>
      <c r="B1047" s="100" t="s">
        <v>2145</v>
      </c>
      <c r="C1047" s="100" t="s">
        <v>193</v>
      </c>
    </row>
    <row r="1048" spans="1:3" x14ac:dyDescent="0.25">
      <c r="A1048" s="116">
        <v>800103</v>
      </c>
      <c r="B1048" s="100" t="s">
        <v>2146</v>
      </c>
      <c r="C1048" s="100" t="s">
        <v>193</v>
      </c>
    </row>
    <row r="1049" spans="1:3" x14ac:dyDescent="0.25">
      <c r="A1049" s="116">
        <v>800104</v>
      </c>
      <c r="B1049" s="100" t="s">
        <v>2656</v>
      </c>
      <c r="C1049" s="100" t="s">
        <v>193</v>
      </c>
    </row>
    <row r="1050" spans="1:3" x14ac:dyDescent="0.25">
      <c r="A1050" s="116">
        <v>800105</v>
      </c>
      <c r="B1050" s="100" t="s">
        <v>2657</v>
      </c>
      <c r="C1050" s="100" t="s">
        <v>193</v>
      </c>
    </row>
    <row r="1051" spans="1:3" x14ac:dyDescent="0.25">
      <c r="A1051" s="116">
        <v>800106</v>
      </c>
      <c r="B1051" s="100" t="s">
        <v>437</v>
      </c>
      <c r="C1051" s="100" t="s">
        <v>193</v>
      </c>
    </row>
    <row r="1052" spans="1:3" x14ac:dyDescent="0.25">
      <c r="A1052" s="116">
        <v>800107</v>
      </c>
      <c r="B1052" s="100" t="s">
        <v>1634</v>
      </c>
      <c r="C1052" s="100" t="s">
        <v>193</v>
      </c>
    </row>
    <row r="1053" spans="1:3" x14ac:dyDescent="0.25">
      <c r="A1053" s="116">
        <v>800108</v>
      </c>
      <c r="B1053" s="100" t="s">
        <v>3370</v>
      </c>
      <c r="C1053" s="100" t="s">
        <v>193</v>
      </c>
    </row>
    <row r="1054" spans="1:3" x14ac:dyDescent="0.25">
      <c r="A1054" s="116">
        <v>800109</v>
      </c>
      <c r="B1054" s="100" t="s">
        <v>3444</v>
      </c>
      <c r="C1054" s="100" t="s">
        <v>193</v>
      </c>
    </row>
    <row r="1055" spans="1:3" x14ac:dyDescent="0.25">
      <c r="A1055" s="116">
        <v>800110</v>
      </c>
      <c r="B1055" s="100" t="s">
        <v>3545</v>
      </c>
      <c r="C1055" s="100" t="s">
        <v>193</v>
      </c>
    </row>
    <row r="1056" spans="1:3" x14ac:dyDescent="0.25">
      <c r="A1056" s="116">
        <v>800111</v>
      </c>
      <c r="B1056" s="100" t="s">
        <v>3546</v>
      </c>
      <c r="C1056" s="100" t="s">
        <v>193</v>
      </c>
    </row>
    <row r="1057" spans="1:3" x14ac:dyDescent="0.25">
      <c r="A1057" s="116">
        <v>800112</v>
      </c>
      <c r="B1057" s="100" t="s">
        <v>4504</v>
      </c>
      <c r="C1057" s="100" t="s">
        <v>193</v>
      </c>
    </row>
    <row r="1058" spans="1:3" x14ac:dyDescent="0.25">
      <c r="A1058" s="116">
        <v>800201</v>
      </c>
      <c r="B1058" s="100" t="s">
        <v>2145</v>
      </c>
      <c r="C1058" s="100" t="s">
        <v>193</v>
      </c>
    </row>
    <row r="1059" spans="1:3" x14ac:dyDescent="0.25">
      <c r="A1059" s="116">
        <v>800202</v>
      </c>
      <c r="B1059" s="100" t="s">
        <v>1632</v>
      </c>
      <c r="C1059" s="100" t="s">
        <v>193</v>
      </c>
    </row>
    <row r="1060" spans="1:3" x14ac:dyDescent="0.25">
      <c r="A1060" s="116">
        <v>810101</v>
      </c>
      <c r="B1060" s="100" t="s">
        <v>2147</v>
      </c>
      <c r="C1060" s="100" t="s">
        <v>193</v>
      </c>
    </row>
    <row r="1061" spans="1:3" x14ac:dyDescent="0.25">
      <c r="A1061" s="116">
        <v>810102</v>
      </c>
      <c r="B1061" s="100" t="s">
        <v>2148</v>
      </c>
      <c r="C1061" s="100" t="s">
        <v>193</v>
      </c>
    </row>
    <row r="1062" spans="1:3" x14ac:dyDescent="0.25">
      <c r="A1062" s="116">
        <v>810103</v>
      </c>
      <c r="B1062" s="100" t="s">
        <v>2149</v>
      </c>
      <c r="C1062" s="100" t="s">
        <v>193</v>
      </c>
    </row>
    <row r="1063" spans="1:3" x14ac:dyDescent="0.25">
      <c r="A1063" s="116">
        <v>810104</v>
      </c>
      <c r="B1063" s="100" t="s">
        <v>2150</v>
      </c>
      <c r="C1063" s="100" t="s">
        <v>193</v>
      </c>
    </row>
    <row r="1064" spans="1:3" x14ac:dyDescent="0.25">
      <c r="A1064" s="116">
        <v>810105</v>
      </c>
      <c r="B1064" s="100" t="s">
        <v>2151</v>
      </c>
      <c r="C1064" s="100" t="s">
        <v>193</v>
      </c>
    </row>
    <row r="1065" spans="1:3" x14ac:dyDescent="0.25">
      <c r="A1065" s="116">
        <v>810106</v>
      </c>
      <c r="B1065" s="100" t="s">
        <v>2658</v>
      </c>
      <c r="C1065" s="100" t="s">
        <v>193</v>
      </c>
    </row>
    <row r="1066" spans="1:3" x14ac:dyDescent="0.25">
      <c r="A1066" s="116">
        <v>810107</v>
      </c>
      <c r="B1066" s="100" t="s">
        <v>589</v>
      </c>
      <c r="C1066" s="100" t="s">
        <v>193</v>
      </c>
    </row>
    <row r="1067" spans="1:3" x14ac:dyDescent="0.25">
      <c r="A1067" s="116">
        <v>810108</v>
      </c>
      <c r="B1067" s="100" t="s">
        <v>591</v>
      </c>
      <c r="C1067" s="100" t="s">
        <v>193</v>
      </c>
    </row>
    <row r="1068" spans="1:3" x14ac:dyDescent="0.25">
      <c r="A1068" s="116">
        <v>810109</v>
      </c>
      <c r="B1068" s="100" t="s">
        <v>587</v>
      </c>
      <c r="C1068" s="100" t="s">
        <v>193</v>
      </c>
    </row>
    <row r="1069" spans="1:3" x14ac:dyDescent="0.25">
      <c r="A1069" s="116">
        <v>810110</v>
      </c>
      <c r="B1069" s="100" t="s">
        <v>1631</v>
      </c>
      <c r="C1069" s="100" t="s">
        <v>193</v>
      </c>
    </row>
    <row r="1070" spans="1:3" x14ac:dyDescent="0.25">
      <c r="A1070" s="116">
        <v>810111</v>
      </c>
      <c r="B1070" s="100" t="s">
        <v>1632</v>
      </c>
      <c r="C1070" s="100" t="s">
        <v>193</v>
      </c>
    </row>
    <row r="1071" spans="1:3" x14ac:dyDescent="0.25">
      <c r="A1071" s="116">
        <v>810112</v>
      </c>
      <c r="B1071" s="100" t="s">
        <v>3067</v>
      </c>
      <c r="C1071" s="100" t="s">
        <v>193</v>
      </c>
    </row>
    <row r="1072" spans="1:3" x14ac:dyDescent="0.25">
      <c r="A1072" s="116">
        <v>810113</v>
      </c>
      <c r="B1072" s="100" t="s">
        <v>1420</v>
      </c>
      <c r="C1072" s="100" t="s">
        <v>193</v>
      </c>
    </row>
    <row r="1073" spans="1:3" x14ac:dyDescent="0.25">
      <c r="A1073" s="116">
        <v>810114</v>
      </c>
      <c r="B1073" s="100" t="s">
        <v>1865</v>
      </c>
      <c r="C1073" s="100" t="s">
        <v>193</v>
      </c>
    </row>
    <row r="1074" spans="1:3" x14ac:dyDescent="0.25">
      <c r="A1074" s="116">
        <v>810115</v>
      </c>
      <c r="B1074" s="100" t="s">
        <v>3371</v>
      </c>
      <c r="C1074" s="100" t="s">
        <v>193</v>
      </c>
    </row>
    <row r="1075" spans="1:3" x14ac:dyDescent="0.25">
      <c r="A1075" s="116">
        <v>810201</v>
      </c>
      <c r="B1075" s="100" t="s">
        <v>3325</v>
      </c>
      <c r="C1075" s="100" t="s">
        <v>193</v>
      </c>
    </row>
    <row r="1076" spans="1:3" x14ac:dyDescent="0.25">
      <c r="A1076" s="116">
        <v>810202</v>
      </c>
      <c r="B1076" s="100" t="s">
        <v>3326</v>
      </c>
      <c r="C1076" s="100" t="s">
        <v>193</v>
      </c>
    </row>
    <row r="1077" spans="1:3" x14ac:dyDescent="0.25">
      <c r="A1077" s="116">
        <v>810203</v>
      </c>
      <c r="B1077" s="100" t="s">
        <v>3327</v>
      </c>
      <c r="C1077" s="100" t="s">
        <v>193</v>
      </c>
    </row>
    <row r="1078" spans="1:3" x14ac:dyDescent="0.25">
      <c r="A1078" s="116">
        <v>810204</v>
      </c>
      <c r="B1078" s="100" t="s">
        <v>3328</v>
      </c>
      <c r="C1078" s="100" t="s">
        <v>193</v>
      </c>
    </row>
    <row r="1079" spans="1:3" x14ac:dyDescent="0.25">
      <c r="A1079" s="116">
        <v>810205</v>
      </c>
      <c r="B1079" s="100" t="s">
        <v>4333</v>
      </c>
      <c r="C1079" s="100" t="s">
        <v>193</v>
      </c>
    </row>
    <row r="1080" spans="1:3" x14ac:dyDescent="0.25">
      <c r="A1080" s="116">
        <v>810206</v>
      </c>
      <c r="B1080" s="100" t="s">
        <v>4352</v>
      </c>
      <c r="C1080" s="100" t="s">
        <v>193</v>
      </c>
    </row>
    <row r="1081" spans="1:3" x14ac:dyDescent="0.25">
      <c r="A1081" s="116">
        <v>820101</v>
      </c>
      <c r="B1081" s="100" t="s">
        <v>3761</v>
      </c>
      <c r="C1081" s="100" t="s">
        <v>193</v>
      </c>
    </row>
    <row r="1082" spans="1:3" x14ac:dyDescent="0.25">
      <c r="A1082" s="116">
        <v>820102</v>
      </c>
      <c r="B1082" s="100" t="s">
        <v>3547</v>
      </c>
      <c r="C1082" s="100" t="s">
        <v>193</v>
      </c>
    </row>
    <row r="1083" spans="1:3" x14ac:dyDescent="0.25">
      <c r="A1083" s="116">
        <v>820201</v>
      </c>
      <c r="B1083" s="100" t="s">
        <v>2152</v>
      </c>
      <c r="C1083" s="100" t="s">
        <v>193</v>
      </c>
    </row>
    <row r="1084" spans="1:3" x14ac:dyDescent="0.25">
      <c r="A1084" s="116">
        <v>820202</v>
      </c>
      <c r="B1084" s="100" t="s">
        <v>2153</v>
      </c>
      <c r="C1084" s="100" t="s">
        <v>193</v>
      </c>
    </row>
    <row r="1085" spans="1:3" x14ac:dyDescent="0.25">
      <c r="A1085" s="116">
        <v>820203</v>
      </c>
      <c r="B1085" s="100" t="s">
        <v>2154</v>
      </c>
      <c r="C1085" s="100" t="s">
        <v>193</v>
      </c>
    </row>
    <row r="1086" spans="1:3" x14ac:dyDescent="0.25">
      <c r="A1086" s="116">
        <v>820204</v>
      </c>
      <c r="B1086" s="100" t="s">
        <v>2155</v>
      </c>
      <c r="C1086" s="100" t="s">
        <v>193</v>
      </c>
    </row>
    <row r="1087" spans="1:3" x14ac:dyDescent="0.25">
      <c r="A1087" s="116">
        <v>820205</v>
      </c>
      <c r="B1087" s="100" t="s">
        <v>2156</v>
      </c>
      <c r="C1087" s="100" t="s">
        <v>193</v>
      </c>
    </row>
    <row r="1088" spans="1:3" x14ac:dyDescent="0.25">
      <c r="A1088" s="116">
        <v>820206</v>
      </c>
      <c r="B1088" s="100" t="s">
        <v>2157</v>
      </c>
      <c r="C1088" s="100" t="s">
        <v>193</v>
      </c>
    </row>
    <row r="1089" spans="1:3" x14ac:dyDescent="0.25">
      <c r="A1089" s="116">
        <v>820207</v>
      </c>
      <c r="B1089" s="100" t="s">
        <v>2315</v>
      </c>
      <c r="C1089" s="100" t="s">
        <v>193</v>
      </c>
    </row>
    <row r="1090" spans="1:3" x14ac:dyDescent="0.25">
      <c r="A1090" s="116">
        <v>820208</v>
      </c>
      <c r="B1090" s="100" t="s">
        <v>2316</v>
      </c>
      <c r="C1090" s="100" t="s">
        <v>193</v>
      </c>
    </row>
    <row r="1091" spans="1:3" x14ac:dyDescent="0.25">
      <c r="A1091" s="116">
        <v>820209</v>
      </c>
      <c r="B1091" s="100" t="s">
        <v>2317</v>
      </c>
      <c r="C1091" s="100" t="s">
        <v>193</v>
      </c>
    </row>
    <row r="1092" spans="1:3" x14ac:dyDescent="0.25">
      <c r="A1092" s="116">
        <v>820210</v>
      </c>
      <c r="B1092" s="100" t="s">
        <v>2318</v>
      </c>
      <c r="C1092" s="100" t="s">
        <v>193</v>
      </c>
    </row>
    <row r="1093" spans="1:3" x14ac:dyDescent="0.25">
      <c r="A1093" s="116">
        <v>820211</v>
      </c>
      <c r="B1093" s="100" t="s">
        <v>2319</v>
      </c>
      <c r="C1093" s="100" t="s">
        <v>193</v>
      </c>
    </row>
    <row r="1094" spans="1:3" x14ac:dyDescent="0.25">
      <c r="A1094" s="116">
        <v>820212</v>
      </c>
      <c r="B1094" s="100" t="s">
        <v>3445</v>
      </c>
      <c r="C1094" s="100" t="s">
        <v>193</v>
      </c>
    </row>
    <row r="1095" spans="1:3" x14ac:dyDescent="0.25">
      <c r="A1095" s="116">
        <v>820213</v>
      </c>
      <c r="B1095" s="100" t="s">
        <v>3446</v>
      </c>
      <c r="C1095" s="100" t="s">
        <v>193</v>
      </c>
    </row>
    <row r="1096" spans="1:3" x14ac:dyDescent="0.25">
      <c r="A1096" s="116">
        <v>820301</v>
      </c>
      <c r="B1096" s="100" t="s">
        <v>1022</v>
      </c>
      <c r="C1096" s="100" t="s">
        <v>193</v>
      </c>
    </row>
    <row r="1097" spans="1:3" x14ac:dyDescent="0.25">
      <c r="A1097" s="116">
        <v>820401</v>
      </c>
      <c r="B1097" s="100" t="s">
        <v>2320</v>
      </c>
      <c r="C1097" s="100" t="s">
        <v>193</v>
      </c>
    </row>
    <row r="1098" spans="1:3" x14ac:dyDescent="0.25">
      <c r="A1098" s="116">
        <v>820402</v>
      </c>
      <c r="B1098" s="100" t="s">
        <v>4672</v>
      </c>
      <c r="C1098" s="100" t="s">
        <v>193</v>
      </c>
    </row>
    <row r="1099" spans="1:3" x14ac:dyDescent="0.25">
      <c r="A1099" s="116">
        <v>820403</v>
      </c>
      <c r="B1099" s="100" t="s">
        <v>2322</v>
      </c>
      <c r="C1099" s="100" t="s">
        <v>193</v>
      </c>
    </row>
    <row r="1100" spans="1:3" x14ac:dyDescent="0.25">
      <c r="A1100" s="116">
        <v>820404</v>
      </c>
      <c r="B1100" s="100" t="s">
        <v>2323</v>
      </c>
      <c r="C1100" s="100" t="s">
        <v>193</v>
      </c>
    </row>
    <row r="1101" spans="1:3" x14ac:dyDescent="0.25">
      <c r="A1101" s="116">
        <v>820405</v>
      </c>
      <c r="B1101" s="100" t="s">
        <v>2324</v>
      </c>
      <c r="C1101" s="100" t="s">
        <v>193</v>
      </c>
    </row>
    <row r="1102" spans="1:3" x14ac:dyDescent="0.25">
      <c r="A1102" s="116">
        <v>820406</v>
      </c>
      <c r="B1102" s="100" t="s">
        <v>2321</v>
      </c>
      <c r="C1102" s="100" t="s">
        <v>193</v>
      </c>
    </row>
    <row r="1103" spans="1:3" x14ac:dyDescent="0.25">
      <c r="A1103" s="116">
        <v>820407</v>
      </c>
      <c r="B1103" s="100" t="s">
        <v>55</v>
      </c>
      <c r="C1103" s="100" t="s">
        <v>193</v>
      </c>
    </row>
    <row r="1104" spans="1:3" x14ac:dyDescent="0.25">
      <c r="A1104" s="116">
        <v>820408</v>
      </c>
      <c r="B1104" s="100" t="s">
        <v>1494</v>
      </c>
      <c r="C1104" s="100" t="s">
        <v>193</v>
      </c>
    </row>
    <row r="1105" spans="1:3" x14ac:dyDescent="0.25">
      <c r="A1105" s="116">
        <v>820409</v>
      </c>
      <c r="B1105" s="100" t="s">
        <v>1495</v>
      </c>
      <c r="C1105" s="100" t="s">
        <v>193</v>
      </c>
    </row>
    <row r="1106" spans="1:3" x14ac:dyDescent="0.25">
      <c r="A1106" s="116">
        <v>820410</v>
      </c>
      <c r="B1106" s="100" t="s">
        <v>1496</v>
      </c>
      <c r="C1106" s="100" t="s">
        <v>193</v>
      </c>
    </row>
    <row r="1107" spans="1:3" x14ac:dyDescent="0.25">
      <c r="A1107" s="116">
        <v>820411</v>
      </c>
      <c r="B1107" s="100" t="s">
        <v>1497</v>
      </c>
      <c r="C1107" s="100" t="s">
        <v>193</v>
      </c>
    </row>
    <row r="1108" spans="1:3" x14ac:dyDescent="0.25">
      <c r="A1108" s="116">
        <v>820412</v>
      </c>
      <c r="B1108" s="100" t="s">
        <v>438</v>
      </c>
      <c r="C1108" s="100" t="s">
        <v>193</v>
      </c>
    </row>
    <row r="1109" spans="1:3" x14ac:dyDescent="0.25">
      <c r="A1109" s="116">
        <v>820413</v>
      </c>
      <c r="B1109" s="100" t="s">
        <v>439</v>
      </c>
      <c r="C1109" s="100" t="s">
        <v>193</v>
      </c>
    </row>
    <row r="1110" spans="1:3" x14ac:dyDescent="0.25">
      <c r="A1110" s="116">
        <v>820414</v>
      </c>
      <c r="B1110" s="100" t="s">
        <v>1083</v>
      </c>
      <c r="C1110" s="100" t="s">
        <v>193</v>
      </c>
    </row>
    <row r="1111" spans="1:3" x14ac:dyDescent="0.25">
      <c r="A1111" s="116">
        <v>820415</v>
      </c>
      <c r="B1111" s="100" t="s">
        <v>1866</v>
      </c>
      <c r="C1111" s="100" t="s">
        <v>193</v>
      </c>
    </row>
    <row r="1112" spans="1:3" x14ac:dyDescent="0.25">
      <c r="A1112" s="116">
        <v>820416</v>
      </c>
      <c r="B1112" s="100" t="s">
        <v>4920</v>
      </c>
      <c r="C1112" s="100" t="s">
        <v>193</v>
      </c>
    </row>
    <row r="1113" spans="1:3" x14ac:dyDescent="0.25">
      <c r="A1113" s="116">
        <v>820417</v>
      </c>
      <c r="B1113" s="100" t="s">
        <v>3548</v>
      </c>
      <c r="C1113" s="100" t="s">
        <v>193</v>
      </c>
    </row>
    <row r="1114" spans="1:3" x14ac:dyDescent="0.25">
      <c r="A1114" s="116">
        <v>820418</v>
      </c>
      <c r="B1114" s="100" t="s">
        <v>3549</v>
      </c>
      <c r="C1114" s="100" t="s">
        <v>193</v>
      </c>
    </row>
    <row r="1115" spans="1:3" x14ac:dyDescent="0.25">
      <c r="A1115" s="116">
        <v>820419</v>
      </c>
      <c r="B1115" s="100" t="s">
        <v>4748</v>
      </c>
      <c r="C1115" s="100" t="s">
        <v>193</v>
      </c>
    </row>
    <row r="1116" spans="1:3" x14ac:dyDescent="0.25">
      <c r="A1116" s="116">
        <v>820501</v>
      </c>
      <c r="B1116" s="100" t="s">
        <v>56</v>
      </c>
      <c r="C1116" s="100" t="s">
        <v>193</v>
      </c>
    </row>
    <row r="1117" spans="1:3" x14ac:dyDescent="0.25">
      <c r="A1117" s="116">
        <v>820601</v>
      </c>
      <c r="B1117" s="100" t="s">
        <v>57</v>
      </c>
      <c r="C1117" s="100" t="s">
        <v>193</v>
      </c>
    </row>
    <row r="1118" spans="1:3" x14ac:dyDescent="0.25">
      <c r="A1118" s="116">
        <v>820602</v>
      </c>
      <c r="B1118" s="100" t="s">
        <v>3032</v>
      </c>
      <c r="C1118" s="100" t="s">
        <v>193</v>
      </c>
    </row>
    <row r="1119" spans="1:3" x14ac:dyDescent="0.25">
      <c r="A1119" s="116">
        <v>820603</v>
      </c>
      <c r="B1119" s="100" t="s">
        <v>58</v>
      </c>
      <c r="C1119" s="100" t="s">
        <v>193</v>
      </c>
    </row>
    <row r="1120" spans="1:3" x14ac:dyDescent="0.25">
      <c r="A1120" s="116">
        <v>820604</v>
      </c>
      <c r="B1120" s="100" t="s">
        <v>59</v>
      </c>
      <c r="C1120" s="100" t="s">
        <v>193</v>
      </c>
    </row>
    <row r="1121" spans="1:3" x14ac:dyDescent="0.25">
      <c r="A1121" s="116">
        <v>820605</v>
      </c>
      <c r="B1121" s="100" t="s">
        <v>60</v>
      </c>
      <c r="C1121" s="100" t="s">
        <v>193</v>
      </c>
    </row>
    <row r="1122" spans="1:3" x14ac:dyDescent="0.25">
      <c r="A1122" s="116">
        <v>820606</v>
      </c>
      <c r="B1122" s="100" t="s">
        <v>61</v>
      </c>
      <c r="C1122" s="100" t="s">
        <v>193</v>
      </c>
    </row>
    <row r="1123" spans="1:3" x14ac:dyDescent="0.25">
      <c r="A1123" s="116">
        <v>820607</v>
      </c>
      <c r="B1123" s="100" t="s">
        <v>62</v>
      </c>
      <c r="C1123" s="100" t="s">
        <v>193</v>
      </c>
    </row>
    <row r="1124" spans="1:3" x14ac:dyDescent="0.25">
      <c r="A1124" s="116">
        <v>820608</v>
      </c>
      <c r="B1124" s="100" t="s">
        <v>63</v>
      </c>
      <c r="C1124" s="100" t="s">
        <v>193</v>
      </c>
    </row>
    <row r="1125" spans="1:3" x14ac:dyDescent="0.25">
      <c r="A1125" s="116">
        <v>820621</v>
      </c>
      <c r="B1125" s="100" t="s">
        <v>3033</v>
      </c>
      <c r="C1125" s="100" t="s">
        <v>193</v>
      </c>
    </row>
    <row r="1126" spans="1:3" x14ac:dyDescent="0.25">
      <c r="A1126" s="116">
        <v>820622</v>
      </c>
      <c r="B1126" s="100" t="s">
        <v>3034</v>
      </c>
      <c r="C1126" s="100" t="s">
        <v>193</v>
      </c>
    </row>
    <row r="1127" spans="1:3" x14ac:dyDescent="0.25">
      <c r="A1127" s="116">
        <v>820623</v>
      </c>
      <c r="B1127" s="100" t="s">
        <v>3035</v>
      </c>
      <c r="C1127" s="100" t="s">
        <v>193</v>
      </c>
    </row>
    <row r="1128" spans="1:3" x14ac:dyDescent="0.25">
      <c r="A1128" s="116">
        <v>820631</v>
      </c>
      <c r="B1128" s="100" t="s">
        <v>3036</v>
      </c>
      <c r="C1128" s="100" t="s">
        <v>193</v>
      </c>
    </row>
    <row r="1129" spans="1:3" x14ac:dyDescent="0.25">
      <c r="A1129" s="116">
        <v>820632</v>
      </c>
      <c r="B1129" s="100" t="s">
        <v>3037</v>
      </c>
      <c r="C1129" s="100" t="s">
        <v>193</v>
      </c>
    </row>
    <row r="1130" spans="1:3" x14ac:dyDescent="0.25">
      <c r="A1130" s="116">
        <v>820633</v>
      </c>
      <c r="B1130" s="100" t="s">
        <v>3038</v>
      </c>
      <c r="C1130" s="100" t="s">
        <v>193</v>
      </c>
    </row>
    <row r="1131" spans="1:3" x14ac:dyDescent="0.25">
      <c r="A1131" s="116">
        <v>820634</v>
      </c>
      <c r="B1131" s="100" t="s">
        <v>3039</v>
      </c>
      <c r="C1131" s="100" t="s">
        <v>193</v>
      </c>
    </row>
    <row r="1132" spans="1:3" x14ac:dyDescent="0.25">
      <c r="A1132" s="116">
        <v>820641</v>
      </c>
      <c r="B1132" s="100" t="s">
        <v>62</v>
      </c>
      <c r="C1132" s="100" t="s">
        <v>193</v>
      </c>
    </row>
    <row r="1133" spans="1:3" x14ac:dyDescent="0.25">
      <c r="A1133" s="116">
        <v>820642</v>
      </c>
      <c r="B1133" s="100" t="s">
        <v>3040</v>
      </c>
      <c r="C1133" s="100" t="s">
        <v>193</v>
      </c>
    </row>
    <row r="1134" spans="1:3" x14ac:dyDescent="0.25">
      <c r="A1134" s="116">
        <v>820643</v>
      </c>
      <c r="B1134" s="100" t="s">
        <v>3398</v>
      </c>
      <c r="C1134" s="100" t="s">
        <v>193</v>
      </c>
    </row>
    <row r="1135" spans="1:3" x14ac:dyDescent="0.25">
      <c r="A1135" s="116">
        <v>820701</v>
      </c>
      <c r="B1135" s="100" t="s">
        <v>64</v>
      </c>
      <c r="C1135" s="100" t="s">
        <v>193</v>
      </c>
    </row>
    <row r="1136" spans="1:3" x14ac:dyDescent="0.25">
      <c r="A1136" s="116">
        <v>820702</v>
      </c>
      <c r="B1136" s="100" t="s">
        <v>3762</v>
      </c>
      <c r="C1136" s="100" t="s">
        <v>193</v>
      </c>
    </row>
    <row r="1137" spans="1:3" x14ac:dyDescent="0.25">
      <c r="A1137" s="116">
        <v>820703</v>
      </c>
      <c r="B1137" s="100" t="s">
        <v>1023</v>
      </c>
      <c r="C1137" s="100" t="s">
        <v>193</v>
      </c>
    </row>
    <row r="1138" spans="1:3" x14ac:dyDescent="0.25">
      <c r="A1138" s="116">
        <v>820704</v>
      </c>
      <c r="B1138" s="100" t="s">
        <v>65</v>
      </c>
      <c r="C1138" s="100" t="s">
        <v>193</v>
      </c>
    </row>
    <row r="1139" spans="1:3" x14ac:dyDescent="0.25">
      <c r="A1139" s="116">
        <v>820705</v>
      </c>
      <c r="B1139" s="100" t="s">
        <v>66</v>
      </c>
      <c r="C1139" s="100" t="s">
        <v>193</v>
      </c>
    </row>
    <row r="1140" spans="1:3" x14ac:dyDescent="0.25">
      <c r="A1140" s="116">
        <v>820706</v>
      </c>
      <c r="B1140" s="100" t="s">
        <v>67</v>
      </c>
      <c r="C1140" s="100" t="s">
        <v>193</v>
      </c>
    </row>
    <row r="1141" spans="1:3" x14ac:dyDescent="0.25">
      <c r="A1141" s="116">
        <v>820707</v>
      </c>
      <c r="B1141" s="100" t="s">
        <v>68</v>
      </c>
      <c r="C1141" s="100" t="s">
        <v>193</v>
      </c>
    </row>
    <row r="1142" spans="1:3" x14ac:dyDescent="0.25">
      <c r="A1142" s="116">
        <v>820708</v>
      </c>
      <c r="B1142" s="100" t="s">
        <v>69</v>
      </c>
      <c r="C1142" s="100" t="s">
        <v>193</v>
      </c>
    </row>
    <row r="1143" spans="1:3" x14ac:dyDescent="0.25">
      <c r="A1143" s="116">
        <v>820709</v>
      </c>
      <c r="B1143" s="100" t="s">
        <v>70</v>
      </c>
      <c r="C1143" s="100" t="s">
        <v>193</v>
      </c>
    </row>
    <row r="1144" spans="1:3" x14ac:dyDescent="0.25">
      <c r="A1144" s="116">
        <v>820711</v>
      </c>
      <c r="B1144" s="100" t="s">
        <v>71</v>
      </c>
      <c r="C1144" s="100" t="s">
        <v>193</v>
      </c>
    </row>
    <row r="1145" spans="1:3" x14ac:dyDescent="0.25">
      <c r="A1145" s="116">
        <v>820712</v>
      </c>
      <c r="B1145" s="100" t="s">
        <v>1024</v>
      </c>
      <c r="C1145" s="100" t="s">
        <v>193</v>
      </c>
    </row>
    <row r="1146" spans="1:3" x14ac:dyDescent="0.25">
      <c r="A1146" s="116">
        <v>820713</v>
      </c>
      <c r="B1146" s="100" t="s">
        <v>72</v>
      </c>
      <c r="C1146" s="100" t="s">
        <v>193</v>
      </c>
    </row>
    <row r="1147" spans="1:3" x14ac:dyDescent="0.25">
      <c r="A1147" s="116">
        <v>820714</v>
      </c>
      <c r="B1147" s="100" t="s">
        <v>73</v>
      </c>
      <c r="C1147" s="100" t="s">
        <v>193</v>
      </c>
    </row>
    <row r="1148" spans="1:3" x14ac:dyDescent="0.25">
      <c r="A1148" s="116">
        <v>820715</v>
      </c>
      <c r="B1148" s="100" t="s">
        <v>74</v>
      </c>
      <c r="C1148" s="100" t="s">
        <v>193</v>
      </c>
    </row>
    <row r="1149" spans="1:3" x14ac:dyDescent="0.25">
      <c r="A1149" s="116">
        <v>820716</v>
      </c>
      <c r="B1149" s="100" t="s">
        <v>3329</v>
      </c>
      <c r="C1149" s="100" t="s">
        <v>193</v>
      </c>
    </row>
    <row r="1150" spans="1:3" x14ac:dyDescent="0.25">
      <c r="A1150" s="116">
        <v>820717</v>
      </c>
      <c r="B1150" s="100" t="s">
        <v>75</v>
      </c>
      <c r="C1150" s="100" t="s">
        <v>193</v>
      </c>
    </row>
    <row r="1151" spans="1:3" x14ac:dyDescent="0.25">
      <c r="A1151" s="116">
        <v>820718</v>
      </c>
      <c r="B1151" s="100" t="s">
        <v>3330</v>
      </c>
      <c r="C1151" s="100" t="s">
        <v>193</v>
      </c>
    </row>
    <row r="1152" spans="1:3" x14ac:dyDescent="0.25">
      <c r="A1152" s="116">
        <v>820719</v>
      </c>
      <c r="B1152" s="100" t="s">
        <v>76</v>
      </c>
      <c r="C1152" s="100" t="s">
        <v>193</v>
      </c>
    </row>
    <row r="1153" spans="1:3" x14ac:dyDescent="0.25">
      <c r="A1153" s="116">
        <v>820720</v>
      </c>
      <c r="B1153" s="100" t="s">
        <v>3763</v>
      </c>
      <c r="C1153" s="100" t="s">
        <v>193</v>
      </c>
    </row>
    <row r="1154" spans="1:3" x14ac:dyDescent="0.25">
      <c r="A1154" s="116">
        <v>820721</v>
      </c>
      <c r="B1154" s="100" t="s">
        <v>3331</v>
      </c>
      <c r="C1154" s="100" t="s">
        <v>193</v>
      </c>
    </row>
    <row r="1155" spans="1:3" x14ac:dyDescent="0.25">
      <c r="A1155" s="116">
        <v>820722</v>
      </c>
      <c r="B1155" s="100" t="s">
        <v>77</v>
      </c>
      <c r="C1155" s="100" t="s">
        <v>193</v>
      </c>
    </row>
    <row r="1156" spans="1:3" x14ac:dyDescent="0.25">
      <c r="A1156" s="116">
        <v>820723</v>
      </c>
      <c r="B1156" s="100" t="s">
        <v>1025</v>
      </c>
      <c r="C1156" s="100" t="s">
        <v>193</v>
      </c>
    </row>
    <row r="1157" spans="1:3" x14ac:dyDescent="0.25">
      <c r="A1157" s="116">
        <v>820724</v>
      </c>
      <c r="B1157" s="100" t="s">
        <v>3332</v>
      </c>
      <c r="C1157" s="100" t="s">
        <v>193</v>
      </c>
    </row>
    <row r="1158" spans="1:3" x14ac:dyDescent="0.25">
      <c r="A1158" s="116">
        <v>820725</v>
      </c>
      <c r="B1158" s="100" t="s">
        <v>3764</v>
      </c>
      <c r="C1158" s="100" t="s">
        <v>193</v>
      </c>
    </row>
    <row r="1159" spans="1:3" x14ac:dyDescent="0.25">
      <c r="A1159" s="116">
        <v>820726</v>
      </c>
      <c r="B1159" s="100" t="s">
        <v>3765</v>
      </c>
      <c r="C1159" s="100" t="s">
        <v>193</v>
      </c>
    </row>
    <row r="1160" spans="1:3" x14ac:dyDescent="0.25">
      <c r="A1160" s="116">
        <v>820727</v>
      </c>
      <c r="B1160" s="100" t="s">
        <v>3766</v>
      </c>
      <c r="C1160" s="100" t="s">
        <v>193</v>
      </c>
    </row>
    <row r="1161" spans="1:3" x14ac:dyDescent="0.25">
      <c r="A1161" s="116">
        <v>830101</v>
      </c>
      <c r="B1161" s="100" t="s">
        <v>78</v>
      </c>
      <c r="C1161" s="100" t="s">
        <v>193</v>
      </c>
    </row>
    <row r="1162" spans="1:3" x14ac:dyDescent="0.25">
      <c r="A1162" s="116">
        <v>830102</v>
      </c>
      <c r="B1162" s="100" t="s">
        <v>4065</v>
      </c>
      <c r="C1162" s="100" t="s">
        <v>193</v>
      </c>
    </row>
    <row r="1163" spans="1:3" x14ac:dyDescent="0.25">
      <c r="A1163" s="116">
        <v>830103</v>
      </c>
      <c r="B1163" s="100" t="s">
        <v>79</v>
      </c>
      <c r="C1163" s="100" t="s">
        <v>193</v>
      </c>
    </row>
    <row r="1164" spans="1:3" x14ac:dyDescent="0.25">
      <c r="A1164" s="116">
        <v>830104</v>
      </c>
      <c r="B1164" s="100" t="s">
        <v>80</v>
      </c>
      <c r="C1164" s="100" t="s">
        <v>193</v>
      </c>
    </row>
    <row r="1165" spans="1:3" x14ac:dyDescent="0.25">
      <c r="A1165" s="116">
        <v>830105</v>
      </c>
      <c r="B1165" s="100" t="s">
        <v>81</v>
      </c>
      <c r="C1165" s="100" t="s">
        <v>193</v>
      </c>
    </row>
    <row r="1166" spans="1:3" x14ac:dyDescent="0.25">
      <c r="A1166" s="116">
        <v>830106</v>
      </c>
      <c r="B1166" s="100" t="s">
        <v>82</v>
      </c>
      <c r="C1166" s="100" t="s">
        <v>193</v>
      </c>
    </row>
    <row r="1167" spans="1:3" x14ac:dyDescent="0.25">
      <c r="A1167" s="116">
        <v>830107</v>
      </c>
      <c r="B1167" s="100" t="s">
        <v>4066</v>
      </c>
      <c r="C1167" s="100" t="s">
        <v>193</v>
      </c>
    </row>
    <row r="1168" spans="1:3" x14ac:dyDescent="0.25">
      <c r="A1168" s="116">
        <v>830108</v>
      </c>
      <c r="B1168" s="100" t="s">
        <v>4067</v>
      </c>
      <c r="C1168" s="100" t="s">
        <v>193</v>
      </c>
    </row>
    <row r="1169" spans="1:3" x14ac:dyDescent="0.25">
      <c r="A1169" s="116">
        <v>830109</v>
      </c>
      <c r="B1169" s="100" t="s">
        <v>4068</v>
      </c>
      <c r="C1169" s="100" t="s">
        <v>193</v>
      </c>
    </row>
    <row r="1170" spans="1:3" x14ac:dyDescent="0.25">
      <c r="A1170" s="116">
        <v>830110</v>
      </c>
      <c r="B1170" s="100" t="s">
        <v>4069</v>
      </c>
      <c r="C1170" s="100" t="s">
        <v>193</v>
      </c>
    </row>
    <row r="1171" spans="1:3" x14ac:dyDescent="0.25">
      <c r="A1171" s="116">
        <v>830111</v>
      </c>
      <c r="B1171" s="100" t="s">
        <v>4070</v>
      </c>
      <c r="C1171" s="100" t="s">
        <v>193</v>
      </c>
    </row>
    <row r="1172" spans="1:3" x14ac:dyDescent="0.25">
      <c r="A1172" s="116">
        <v>830112</v>
      </c>
      <c r="B1172" s="100" t="s">
        <v>4071</v>
      </c>
      <c r="C1172" s="100" t="s">
        <v>193</v>
      </c>
    </row>
    <row r="1173" spans="1:3" x14ac:dyDescent="0.25">
      <c r="A1173" s="116">
        <v>830113</v>
      </c>
      <c r="B1173" s="100" t="s">
        <v>4072</v>
      </c>
      <c r="C1173" s="100" t="s">
        <v>193</v>
      </c>
    </row>
    <row r="1174" spans="1:3" x14ac:dyDescent="0.25">
      <c r="A1174" s="116">
        <v>830114</v>
      </c>
      <c r="B1174" s="100" t="s">
        <v>4073</v>
      </c>
      <c r="C1174" s="100" t="s">
        <v>193</v>
      </c>
    </row>
    <row r="1175" spans="1:3" x14ac:dyDescent="0.25">
      <c r="A1175" s="116">
        <v>840101</v>
      </c>
      <c r="B1175" s="100" t="s">
        <v>586</v>
      </c>
      <c r="C1175" s="100" t="s">
        <v>193</v>
      </c>
    </row>
    <row r="1176" spans="1:3" x14ac:dyDescent="0.25">
      <c r="A1176" s="116">
        <v>840102</v>
      </c>
      <c r="B1176" s="100" t="s">
        <v>1633</v>
      </c>
      <c r="C1176" s="100" t="s">
        <v>193</v>
      </c>
    </row>
    <row r="1177" spans="1:3" x14ac:dyDescent="0.25">
      <c r="A1177" s="116">
        <v>850101</v>
      </c>
      <c r="B1177" s="100" t="s">
        <v>4074</v>
      </c>
      <c r="C1177" s="100" t="s">
        <v>193</v>
      </c>
    </row>
    <row r="1178" spans="1:3" x14ac:dyDescent="0.25">
      <c r="A1178" s="116">
        <v>850102</v>
      </c>
      <c r="B1178" s="100" t="s">
        <v>5063</v>
      </c>
      <c r="C1178" s="100" t="s">
        <v>193</v>
      </c>
    </row>
    <row r="1179" spans="1:3" x14ac:dyDescent="0.25">
      <c r="A1179" s="116">
        <v>850103</v>
      </c>
      <c r="B1179" s="100" t="s">
        <v>3550</v>
      </c>
      <c r="C1179" s="100" t="s">
        <v>193</v>
      </c>
    </row>
    <row r="1180" spans="1:3" x14ac:dyDescent="0.25">
      <c r="A1180" s="116">
        <v>850104</v>
      </c>
      <c r="B1180" s="100" t="s">
        <v>588</v>
      </c>
      <c r="C1180" s="100" t="s">
        <v>193</v>
      </c>
    </row>
    <row r="1181" spans="1:3" x14ac:dyDescent="0.25">
      <c r="A1181" s="116">
        <v>850105</v>
      </c>
      <c r="B1181" s="100" t="s">
        <v>589</v>
      </c>
      <c r="C1181" s="100" t="s">
        <v>193</v>
      </c>
    </row>
    <row r="1182" spans="1:3" x14ac:dyDescent="0.25">
      <c r="A1182" s="116">
        <v>850106</v>
      </c>
      <c r="B1182" s="100" t="s">
        <v>590</v>
      </c>
      <c r="C1182" s="100" t="s">
        <v>193</v>
      </c>
    </row>
    <row r="1183" spans="1:3" x14ac:dyDescent="0.25">
      <c r="A1183" s="116">
        <v>850107</v>
      </c>
      <c r="B1183" s="100" t="s">
        <v>3333</v>
      </c>
      <c r="C1183" s="100" t="s">
        <v>193</v>
      </c>
    </row>
    <row r="1184" spans="1:3" x14ac:dyDescent="0.25">
      <c r="A1184" s="116">
        <v>850108</v>
      </c>
      <c r="B1184" s="100" t="s">
        <v>306</v>
      </c>
      <c r="C1184" s="100" t="s">
        <v>193</v>
      </c>
    </row>
    <row r="1185" spans="1:3" x14ac:dyDescent="0.25">
      <c r="A1185" s="116">
        <v>850109</v>
      </c>
      <c r="B1185" s="100" t="s">
        <v>592</v>
      </c>
      <c r="C1185" s="100" t="s">
        <v>193</v>
      </c>
    </row>
    <row r="1186" spans="1:3" x14ac:dyDescent="0.25">
      <c r="A1186" s="116">
        <v>850110</v>
      </c>
      <c r="B1186" s="100" t="s">
        <v>1498</v>
      </c>
      <c r="C1186" s="100" t="s">
        <v>193</v>
      </c>
    </row>
    <row r="1187" spans="1:3" x14ac:dyDescent="0.25">
      <c r="A1187" s="116">
        <v>850111</v>
      </c>
      <c r="B1187" s="100" t="s">
        <v>3909</v>
      </c>
      <c r="C1187" s="100" t="s">
        <v>193</v>
      </c>
    </row>
    <row r="1188" spans="1:3" x14ac:dyDescent="0.25">
      <c r="A1188" s="116">
        <v>850112</v>
      </c>
      <c r="B1188" s="100" t="s">
        <v>3447</v>
      </c>
      <c r="C1188" s="100" t="s">
        <v>193</v>
      </c>
    </row>
    <row r="1189" spans="1:3" x14ac:dyDescent="0.25">
      <c r="A1189" s="116">
        <v>850201</v>
      </c>
      <c r="B1189" s="100" t="s">
        <v>593</v>
      </c>
      <c r="C1189" s="100" t="s">
        <v>193</v>
      </c>
    </row>
    <row r="1190" spans="1:3" x14ac:dyDescent="0.25">
      <c r="A1190" s="116">
        <v>850202</v>
      </c>
      <c r="B1190" s="100" t="s">
        <v>3334</v>
      </c>
      <c r="C1190" s="100" t="s">
        <v>193</v>
      </c>
    </row>
    <row r="1191" spans="1:3" x14ac:dyDescent="0.25">
      <c r="A1191" s="116">
        <v>850203</v>
      </c>
      <c r="B1191" s="100" t="s">
        <v>594</v>
      </c>
      <c r="C1191" s="100" t="s">
        <v>193</v>
      </c>
    </row>
    <row r="1192" spans="1:3" x14ac:dyDescent="0.25">
      <c r="A1192" s="116">
        <v>850204</v>
      </c>
      <c r="B1192" s="100" t="s">
        <v>3335</v>
      </c>
      <c r="C1192" s="100" t="s">
        <v>193</v>
      </c>
    </row>
    <row r="1193" spans="1:3" x14ac:dyDescent="0.25">
      <c r="A1193" s="116">
        <v>850205</v>
      </c>
      <c r="B1193" s="100" t="s">
        <v>595</v>
      </c>
      <c r="C1193" s="100" t="s">
        <v>193</v>
      </c>
    </row>
    <row r="1194" spans="1:3" x14ac:dyDescent="0.25">
      <c r="A1194" s="116">
        <v>850206</v>
      </c>
      <c r="B1194" s="100" t="s">
        <v>596</v>
      </c>
      <c r="C1194" s="100" t="s">
        <v>193</v>
      </c>
    </row>
    <row r="1195" spans="1:3" x14ac:dyDescent="0.25">
      <c r="A1195" s="116">
        <v>850207</v>
      </c>
      <c r="B1195" s="100" t="s">
        <v>3336</v>
      </c>
      <c r="C1195" s="100" t="s">
        <v>193</v>
      </c>
    </row>
    <row r="1196" spans="1:3" x14ac:dyDescent="0.25">
      <c r="A1196" s="116">
        <v>850208</v>
      </c>
      <c r="B1196" s="100" t="s">
        <v>597</v>
      </c>
      <c r="C1196" s="100" t="s">
        <v>193</v>
      </c>
    </row>
    <row r="1197" spans="1:3" x14ac:dyDescent="0.25">
      <c r="A1197" s="116">
        <v>850209</v>
      </c>
      <c r="B1197" s="100" t="s">
        <v>598</v>
      </c>
      <c r="C1197" s="100" t="s">
        <v>193</v>
      </c>
    </row>
    <row r="1198" spans="1:3" x14ac:dyDescent="0.25">
      <c r="A1198" s="116">
        <v>850211</v>
      </c>
      <c r="B1198" s="100" t="s">
        <v>4124</v>
      </c>
      <c r="C1198" s="100" t="s">
        <v>193</v>
      </c>
    </row>
    <row r="1199" spans="1:3" x14ac:dyDescent="0.25">
      <c r="A1199" s="116">
        <v>850212</v>
      </c>
      <c r="B1199" s="100" t="s">
        <v>599</v>
      </c>
      <c r="C1199" s="100" t="s">
        <v>193</v>
      </c>
    </row>
    <row r="1200" spans="1:3" x14ac:dyDescent="0.25">
      <c r="A1200" s="116">
        <v>850213</v>
      </c>
      <c r="B1200" s="100" t="s">
        <v>4125</v>
      </c>
      <c r="C1200" s="100" t="s">
        <v>193</v>
      </c>
    </row>
    <row r="1201" spans="1:3" x14ac:dyDescent="0.25">
      <c r="A1201" s="116">
        <v>850214</v>
      </c>
      <c r="B1201" s="100" t="s">
        <v>4126</v>
      </c>
      <c r="C1201" s="100" t="s">
        <v>193</v>
      </c>
    </row>
    <row r="1202" spans="1:3" x14ac:dyDescent="0.25">
      <c r="A1202" s="116">
        <v>850215</v>
      </c>
      <c r="B1202" s="100" t="s">
        <v>1811</v>
      </c>
      <c r="C1202" s="100" t="s">
        <v>193</v>
      </c>
    </row>
    <row r="1203" spans="1:3" x14ac:dyDescent="0.25">
      <c r="A1203" s="116">
        <v>850216</v>
      </c>
      <c r="B1203" s="100" t="s">
        <v>1812</v>
      </c>
      <c r="C1203" s="100" t="s">
        <v>193</v>
      </c>
    </row>
    <row r="1204" spans="1:3" x14ac:dyDescent="0.25">
      <c r="A1204" s="116">
        <v>850217</v>
      </c>
      <c r="B1204" s="100" t="s">
        <v>5158</v>
      </c>
      <c r="C1204" s="100" t="s">
        <v>193</v>
      </c>
    </row>
    <row r="1205" spans="1:3" x14ac:dyDescent="0.25">
      <c r="A1205" s="116">
        <v>850301</v>
      </c>
      <c r="B1205" s="100" t="s">
        <v>1813</v>
      </c>
      <c r="C1205" s="100" t="s">
        <v>193</v>
      </c>
    </row>
    <row r="1206" spans="1:3" x14ac:dyDescent="0.25">
      <c r="A1206" s="116">
        <v>850302</v>
      </c>
      <c r="B1206" s="100" t="s">
        <v>1814</v>
      </c>
      <c r="C1206" s="100" t="s">
        <v>193</v>
      </c>
    </row>
    <row r="1207" spans="1:3" x14ac:dyDescent="0.25">
      <c r="A1207" s="116">
        <v>850303</v>
      </c>
      <c r="B1207" s="100" t="s">
        <v>1815</v>
      </c>
      <c r="C1207" s="100" t="s">
        <v>193</v>
      </c>
    </row>
    <row r="1208" spans="1:3" x14ac:dyDescent="0.25">
      <c r="A1208" s="116">
        <v>850304</v>
      </c>
      <c r="B1208" s="100" t="s">
        <v>1816</v>
      </c>
      <c r="C1208" s="100" t="s">
        <v>193</v>
      </c>
    </row>
    <row r="1209" spans="1:3" x14ac:dyDescent="0.25">
      <c r="A1209" s="116">
        <v>850305</v>
      </c>
      <c r="B1209" s="100" t="s">
        <v>1817</v>
      </c>
      <c r="C1209" s="100" t="s">
        <v>193</v>
      </c>
    </row>
    <row r="1210" spans="1:3" x14ac:dyDescent="0.25">
      <c r="A1210" s="116">
        <v>850306</v>
      </c>
      <c r="B1210" s="100" t="s">
        <v>1818</v>
      </c>
      <c r="C1210" s="100" t="s">
        <v>193</v>
      </c>
    </row>
    <row r="1211" spans="1:3" x14ac:dyDescent="0.25">
      <c r="A1211" s="116">
        <v>850307</v>
      </c>
      <c r="B1211" s="100" t="s">
        <v>1819</v>
      </c>
      <c r="C1211" s="100" t="s">
        <v>193</v>
      </c>
    </row>
    <row r="1212" spans="1:3" x14ac:dyDescent="0.25">
      <c r="A1212" s="116">
        <v>850308</v>
      </c>
      <c r="B1212" s="100" t="s">
        <v>1820</v>
      </c>
      <c r="C1212" s="100" t="s">
        <v>193</v>
      </c>
    </row>
    <row r="1213" spans="1:3" x14ac:dyDescent="0.25">
      <c r="A1213" s="116">
        <v>850309</v>
      </c>
      <c r="B1213" s="100" t="s">
        <v>276</v>
      </c>
      <c r="C1213" s="100" t="s">
        <v>193</v>
      </c>
    </row>
    <row r="1214" spans="1:3" x14ac:dyDescent="0.25">
      <c r="A1214" s="116">
        <v>850310</v>
      </c>
      <c r="B1214" s="100" t="s">
        <v>277</v>
      </c>
      <c r="C1214" s="100" t="s">
        <v>193</v>
      </c>
    </row>
    <row r="1215" spans="1:3" x14ac:dyDescent="0.25">
      <c r="A1215" s="116">
        <v>850311</v>
      </c>
      <c r="B1215" s="100" t="s">
        <v>278</v>
      </c>
      <c r="C1215" s="100" t="s">
        <v>193</v>
      </c>
    </row>
    <row r="1216" spans="1:3" x14ac:dyDescent="0.25">
      <c r="A1216" s="116">
        <v>850312</v>
      </c>
      <c r="B1216" s="100" t="s">
        <v>279</v>
      </c>
      <c r="C1216" s="100" t="s">
        <v>193</v>
      </c>
    </row>
    <row r="1217" spans="1:3" x14ac:dyDescent="0.25">
      <c r="A1217" s="116">
        <v>850313</v>
      </c>
      <c r="B1217" s="100" t="s">
        <v>280</v>
      </c>
      <c r="C1217" s="100" t="s">
        <v>193</v>
      </c>
    </row>
    <row r="1218" spans="1:3" x14ac:dyDescent="0.25">
      <c r="A1218" s="116">
        <v>850314</v>
      </c>
      <c r="B1218" s="100" t="s">
        <v>281</v>
      </c>
      <c r="C1218" s="100" t="s">
        <v>193</v>
      </c>
    </row>
    <row r="1219" spans="1:3" x14ac:dyDescent="0.25">
      <c r="A1219" s="116">
        <v>850315</v>
      </c>
      <c r="B1219" s="100" t="s">
        <v>282</v>
      </c>
      <c r="C1219" s="100" t="s">
        <v>193</v>
      </c>
    </row>
    <row r="1220" spans="1:3" x14ac:dyDescent="0.25">
      <c r="A1220" s="116">
        <v>850316</v>
      </c>
      <c r="B1220" s="100" t="s">
        <v>283</v>
      </c>
      <c r="C1220" s="100" t="s">
        <v>193</v>
      </c>
    </row>
    <row r="1221" spans="1:3" x14ac:dyDescent="0.25">
      <c r="A1221" s="116">
        <v>850317</v>
      </c>
      <c r="B1221" s="100" t="s">
        <v>284</v>
      </c>
      <c r="C1221" s="100" t="s">
        <v>193</v>
      </c>
    </row>
    <row r="1222" spans="1:3" x14ac:dyDescent="0.25">
      <c r="A1222" s="116">
        <v>850318</v>
      </c>
      <c r="B1222" s="100" t="s">
        <v>285</v>
      </c>
      <c r="C1222" s="100" t="s">
        <v>193</v>
      </c>
    </row>
    <row r="1223" spans="1:3" x14ac:dyDescent="0.25">
      <c r="A1223" s="116">
        <v>850319</v>
      </c>
      <c r="B1223" s="100" t="s">
        <v>286</v>
      </c>
      <c r="C1223" s="100" t="s">
        <v>193</v>
      </c>
    </row>
    <row r="1224" spans="1:3" x14ac:dyDescent="0.25">
      <c r="A1224" s="116">
        <v>850320</v>
      </c>
      <c r="B1224" s="100" t="s">
        <v>287</v>
      </c>
      <c r="C1224" s="100" t="s">
        <v>193</v>
      </c>
    </row>
    <row r="1225" spans="1:3" x14ac:dyDescent="0.25">
      <c r="A1225" s="116">
        <v>850321</v>
      </c>
      <c r="B1225" s="100" t="s">
        <v>288</v>
      </c>
      <c r="C1225" s="100" t="s">
        <v>193</v>
      </c>
    </row>
    <row r="1226" spans="1:3" x14ac:dyDescent="0.25">
      <c r="A1226" s="116">
        <v>850322</v>
      </c>
      <c r="B1226" s="100" t="s">
        <v>289</v>
      </c>
      <c r="C1226" s="100" t="s">
        <v>193</v>
      </c>
    </row>
    <row r="1227" spans="1:3" x14ac:dyDescent="0.25">
      <c r="A1227" s="116">
        <v>850323</v>
      </c>
      <c r="B1227" s="100" t="s">
        <v>290</v>
      </c>
      <c r="C1227" s="100" t="s">
        <v>193</v>
      </c>
    </row>
    <row r="1228" spans="1:3" x14ac:dyDescent="0.25">
      <c r="A1228" s="116">
        <v>850324</v>
      </c>
      <c r="B1228" s="100" t="s">
        <v>291</v>
      </c>
      <c r="C1228" s="100" t="s">
        <v>193</v>
      </c>
    </row>
    <row r="1229" spans="1:3" x14ac:dyDescent="0.25">
      <c r="A1229" s="116">
        <v>850325</v>
      </c>
      <c r="B1229" s="100" t="s">
        <v>292</v>
      </c>
      <c r="C1229" s="100" t="s">
        <v>193</v>
      </c>
    </row>
    <row r="1230" spans="1:3" x14ac:dyDescent="0.25">
      <c r="A1230" s="116">
        <v>850326</v>
      </c>
      <c r="B1230" s="100" t="s">
        <v>293</v>
      </c>
      <c r="C1230" s="100" t="s">
        <v>193</v>
      </c>
    </row>
    <row r="1231" spans="1:3" x14ac:dyDescent="0.25">
      <c r="A1231" s="116">
        <v>850327</v>
      </c>
      <c r="B1231" s="100" t="s">
        <v>1716</v>
      </c>
      <c r="C1231" s="100" t="s">
        <v>193</v>
      </c>
    </row>
    <row r="1232" spans="1:3" x14ac:dyDescent="0.25">
      <c r="A1232" s="116">
        <v>850328</v>
      </c>
      <c r="B1232" s="100" t="s">
        <v>294</v>
      </c>
      <c r="C1232" s="100" t="s">
        <v>193</v>
      </c>
    </row>
    <row r="1233" spans="1:3" x14ac:dyDescent="0.25">
      <c r="A1233" s="116">
        <v>850329</v>
      </c>
      <c r="B1233" s="100" t="s">
        <v>295</v>
      </c>
      <c r="C1233" s="100" t="s">
        <v>193</v>
      </c>
    </row>
    <row r="1234" spans="1:3" x14ac:dyDescent="0.25">
      <c r="A1234" s="116">
        <v>850330</v>
      </c>
      <c r="B1234" s="100" t="s">
        <v>296</v>
      </c>
      <c r="C1234" s="100" t="s">
        <v>193</v>
      </c>
    </row>
    <row r="1235" spans="1:3" x14ac:dyDescent="0.25">
      <c r="A1235" s="116">
        <v>850331</v>
      </c>
      <c r="B1235" s="100" t="s">
        <v>297</v>
      </c>
      <c r="C1235" s="100" t="s">
        <v>193</v>
      </c>
    </row>
    <row r="1236" spans="1:3" x14ac:dyDescent="0.25">
      <c r="A1236" s="116">
        <v>850332</v>
      </c>
      <c r="B1236" s="100" t="s">
        <v>3448</v>
      </c>
      <c r="C1236" s="100" t="s">
        <v>193</v>
      </c>
    </row>
    <row r="1237" spans="1:3" x14ac:dyDescent="0.25">
      <c r="A1237" s="116">
        <v>850333</v>
      </c>
      <c r="B1237" s="100" t="s">
        <v>298</v>
      </c>
      <c r="C1237" s="100" t="s">
        <v>193</v>
      </c>
    </row>
    <row r="1238" spans="1:3" x14ac:dyDescent="0.25">
      <c r="A1238" s="116">
        <v>850334</v>
      </c>
      <c r="B1238" s="100" t="s">
        <v>2571</v>
      </c>
      <c r="C1238" s="100" t="s">
        <v>193</v>
      </c>
    </row>
    <row r="1239" spans="1:3" x14ac:dyDescent="0.25">
      <c r="A1239" s="116">
        <v>850335</v>
      </c>
      <c r="B1239" s="100" t="s">
        <v>299</v>
      </c>
      <c r="C1239" s="100" t="s">
        <v>193</v>
      </c>
    </row>
    <row r="1240" spans="1:3" x14ac:dyDescent="0.25">
      <c r="A1240" s="116">
        <v>850336</v>
      </c>
      <c r="B1240" s="100" t="s">
        <v>300</v>
      </c>
      <c r="C1240" s="100" t="s">
        <v>193</v>
      </c>
    </row>
    <row r="1241" spans="1:3" x14ac:dyDescent="0.25">
      <c r="A1241" s="116">
        <v>850337</v>
      </c>
      <c r="B1241" s="100" t="s">
        <v>301</v>
      </c>
      <c r="C1241" s="100" t="s">
        <v>193</v>
      </c>
    </row>
    <row r="1242" spans="1:3" x14ac:dyDescent="0.25">
      <c r="A1242" s="116">
        <v>850338</v>
      </c>
      <c r="B1242" s="100" t="s">
        <v>302</v>
      </c>
      <c r="C1242" s="100" t="s">
        <v>193</v>
      </c>
    </row>
    <row r="1243" spans="1:3" x14ac:dyDescent="0.25">
      <c r="A1243" s="116">
        <v>850339</v>
      </c>
      <c r="B1243" s="100" t="s">
        <v>303</v>
      </c>
      <c r="C1243" s="100" t="s">
        <v>193</v>
      </c>
    </row>
    <row r="1244" spans="1:3" x14ac:dyDescent="0.25">
      <c r="A1244" s="116">
        <v>850340</v>
      </c>
      <c r="B1244" s="100" t="s">
        <v>304</v>
      </c>
      <c r="C1244" s="100" t="s">
        <v>193</v>
      </c>
    </row>
    <row r="1245" spans="1:3" x14ac:dyDescent="0.25">
      <c r="A1245" s="116">
        <v>850341</v>
      </c>
      <c r="B1245" s="100" t="s">
        <v>305</v>
      </c>
      <c r="C1245" s="100" t="s">
        <v>193</v>
      </c>
    </row>
    <row r="1246" spans="1:3" x14ac:dyDescent="0.25">
      <c r="A1246" s="116">
        <v>850342</v>
      </c>
      <c r="B1246" s="100" t="s">
        <v>306</v>
      </c>
      <c r="C1246" s="100" t="s">
        <v>193</v>
      </c>
    </row>
    <row r="1247" spans="1:3" x14ac:dyDescent="0.25">
      <c r="A1247" s="116">
        <v>850343</v>
      </c>
      <c r="B1247" s="100" t="s">
        <v>307</v>
      </c>
      <c r="C1247" s="100" t="s">
        <v>193</v>
      </c>
    </row>
    <row r="1248" spans="1:3" x14ac:dyDescent="0.25">
      <c r="A1248" s="116">
        <v>850344</v>
      </c>
      <c r="B1248" s="100" t="s">
        <v>308</v>
      </c>
      <c r="C1248" s="100" t="s">
        <v>193</v>
      </c>
    </row>
    <row r="1249" spans="1:3" x14ac:dyDescent="0.25">
      <c r="A1249" s="116">
        <v>850345</v>
      </c>
      <c r="B1249" s="100" t="s">
        <v>309</v>
      </c>
      <c r="C1249" s="100" t="s">
        <v>193</v>
      </c>
    </row>
    <row r="1250" spans="1:3" x14ac:dyDescent="0.25">
      <c r="A1250" s="116">
        <v>850346</v>
      </c>
      <c r="B1250" s="100" t="s">
        <v>310</v>
      </c>
      <c r="C1250" s="100" t="s">
        <v>193</v>
      </c>
    </row>
    <row r="1251" spans="1:3" x14ac:dyDescent="0.25">
      <c r="A1251" s="116">
        <v>850347</v>
      </c>
      <c r="B1251" s="100" t="s">
        <v>311</v>
      </c>
      <c r="C1251" s="100" t="s">
        <v>193</v>
      </c>
    </row>
    <row r="1252" spans="1:3" x14ac:dyDescent="0.25">
      <c r="A1252" s="116">
        <v>850348</v>
      </c>
      <c r="B1252" s="100" t="s">
        <v>312</v>
      </c>
      <c r="C1252" s="100" t="s">
        <v>193</v>
      </c>
    </row>
    <row r="1253" spans="1:3" x14ac:dyDescent="0.25">
      <c r="A1253" s="116">
        <v>850349</v>
      </c>
      <c r="B1253" s="100" t="s">
        <v>313</v>
      </c>
      <c r="C1253" s="100" t="s">
        <v>193</v>
      </c>
    </row>
    <row r="1254" spans="1:3" x14ac:dyDescent="0.25">
      <c r="A1254" s="116">
        <v>850350</v>
      </c>
      <c r="B1254" s="100" t="s">
        <v>314</v>
      </c>
      <c r="C1254" s="100" t="s">
        <v>193</v>
      </c>
    </row>
    <row r="1255" spans="1:3" x14ac:dyDescent="0.25">
      <c r="A1255" s="116">
        <v>850351</v>
      </c>
      <c r="B1255" s="100" t="s">
        <v>315</v>
      </c>
      <c r="C1255" s="100" t="s">
        <v>193</v>
      </c>
    </row>
    <row r="1256" spans="1:3" x14ac:dyDescent="0.25">
      <c r="A1256" s="116">
        <v>850352</v>
      </c>
      <c r="B1256" s="100" t="s">
        <v>316</v>
      </c>
      <c r="C1256" s="100" t="s">
        <v>193</v>
      </c>
    </row>
    <row r="1257" spans="1:3" x14ac:dyDescent="0.25">
      <c r="A1257" s="116">
        <v>850353</v>
      </c>
      <c r="B1257" s="100" t="s">
        <v>317</v>
      </c>
      <c r="C1257" s="100" t="s">
        <v>193</v>
      </c>
    </row>
    <row r="1258" spans="1:3" x14ac:dyDescent="0.25">
      <c r="A1258" s="116">
        <v>850354</v>
      </c>
      <c r="B1258" s="100" t="s">
        <v>318</v>
      </c>
      <c r="C1258" s="100" t="s">
        <v>193</v>
      </c>
    </row>
    <row r="1259" spans="1:3" x14ac:dyDescent="0.25">
      <c r="A1259" s="116">
        <v>850355</v>
      </c>
      <c r="B1259" s="100" t="s">
        <v>319</v>
      </c>
      <c r="C1259" s="100" t="s">
        <v>193</v>
      </c>
    </row>
    <row r="1260" spans="1:3" x14ac:dyDescent="0.25">
      <c r="A1260" s="116">
        <v>850356</v>
      </c>
      <c r="B1260" s="100" t="s">
        <v>320</v>
      </c>
      <c r="C1260" s="100" t="s">
        <v>193</v>
      </c>
    </row>
    <row r="1261" spans="1:3" x14ac:dyDescent="0.25">
      <c r="A1261" s="116">
        <v>850357</v>
      </c>
      <c r="B1261" s="100" t="s">
        <v>321</v>
      </c>
      <c r="C1261" s="100" t="s">
        <v>193</v>
      </c>
    </row>
    <row r="1262" spans="1:3" x14ac:dyDescent="0.25">
      <c r="A1262" s="116">
        <v>850358</v>
      </c>
      <c r="B1262" s="100" t="s">
        <v>322</v>
      </c>
      <c r="C1262" s="100" t="s">
        <v>193</v>
      </c>
    </row>
    <row r="1263" spans="1:3" x14ac:dyDescent="0.25">
      <c r="A1263" s="116">
        <v>850359</v>
      </c>
      <c r="B1263" s="100" t="s">
        <v>323</v>
      </c>
      <c r="C1263" s="100" t="s">
        <v>193</v>
      </c>
    </row>
    <row r="1264" spans="1:3" x14ac:dyDescent="0.25">
      <c r="A1264" s="116">
        <v>850360</v>
      </c>
      <c r="B1264" s="100" t="s">
        <v>324</v>
      </c>
      <c r="C1264" s="100" t="s">
        <v>193</v>
      </c>
    </row>
    <row r="1265" spans="1:3" x14ac:dyDescent="0.25">
      <c r="A1265" s="116">
        <v>850361</v>
      </c>
      <c r="B1265" s="100" t="s">
        <v>325</v>
      </c>
      <c r="C1265" s="100" t="s">
        <v>193</v>
      </c>
    </row>
    <row r="1266" spans="1:3" x14ac:dyDescent="0.25">
      <c r="A1266" s="116">
        <v>850362</v>
      </c>
      <c r="B1266" s="100" t="s">
        <v>326</v>
      </c>
      <c r="C1266" s="100" t="s">
        <v>193</v>
      </c>
    </row>
    <row r="1267" spans="1:3" x14ac:dyDescent="0.25">
      <c r="A1267" s="116">
        <v>850363</v>
      </c>
      <c r="B1267" s="100" t="s">
        <v>327</v>
      </c>
      <c r="C1267" s="100" t="s">
        <v>193</v>
      </c>
    </row>
    <row r="1268" spans="1:3" x14ac:dyDescent="0.25">
      <c r="A1268" s="116">
        <v>850364</v>
      </c>
      <c r="B1268" s="100" t="s">
        <v>328</v>
      </c>
      <c r="C1268" s="100" t="s">
        <v>193</v>
      </c>
    </row>
    <row r="1269" spans="1:3" x14ac:dyDescent="0.25">
      <c r="A1269" s="116">
        <v>850365</v>
      </c>
      <c r="B1269" s="100" t="s">
        <v>329</v>
      </c>
      <c r="C1269" s="100" t="s">
        <v>193</v>
      </c>
    </row>
    <row r="1270" spans="1:3" x14ac:dyDescent="0.25">
      <c r="A1270" s="116">
        <v>850366</v>
      </c>
      <c r="B1270" s="100" t="s">
        <v>330</v>
      </c>
      <c r="C1270" s="100" t="s">
        <v>193</v>
      </c>
    </row>
    <row r="1271" spans="1:3" x14ac:dyDescent="0.25">
      <c r="A1271" s="116">
        <v>850367</v>
      </c>
      <c r="B1271" s="100" t="s">
        <v>331</v>
      </c>
      <c r="C1271" s="100" t="s">
        <v>193</v>
      </c>
    </row>
    <row r="1272" spans="1:3" x14ac:dyDescent="0.25">
      <c r="A1272" s="116">
        <v>850368</v>
      </c>
      <c r="B1272" s="100" t="s">
        <v>332</v>
      </c>
      <c r="C1272" s="100" t="s">
        <v>193</v>
      </c>
    </row>
    <row r="1273" spans="1:3" x14ac:dyDescent="0.25">
      <c r="A1273" s="116">
        <v>850369</v>
      </c>
      <c r="B1273" s="100" t="s">
        <v>333</v>
      </c>
      <c r="C1273" s="100" t="s">
        <v>193</v>
      </c>
    </row>
    <row r="1274" spans="1:3" x14ac:dyDescent="0.25">
      <c r="A1274" s="116">
        <v>850370</v>
      </c>
      <c r="B1274" s="100" t="s">
        <v>334</v>
      </c>
      <c r="C1274" s="100" t="s">
        <v>193</v>
      </c>
    </row>
    <row r="1275" spans="1:3" x14ac:dyDescent="0.25">
      <c r="A1275" s="116">
        <v>850371</v>
      </c>
      <c r="B1275" s="100" t="s">
        <v>335</v>
      </c>
      <c r="C1275" s="100" t="s">
        <v>193</v>
      </c>
    </row>
    <row r="1276" spans="1:3" x14ac:dyDescent="0.25">
      <c r="A1276" s="116">
        <v>850372</v>
      </c>
      <c r="B1276" s="100" t="s">
        <v>336</v>
      </c>
      <c r="C1276" s="100" t="s">
        <v>193</v>
      </c>
    </row>
    <row r="1277" spans="1:3" x14ac:dyDescent="0.25">
      <c r="A1277" s="116">
        <v>850373</v>
      </c>
      <c r="B1277" s="100" t="s">
        <v>337</v>
      </c>
      <c r="C1277" s="100" t="s">
        <v>193</v>
      </c>
    </row>
    <row r="1278" spans="1:3" x14ac:dyDescent="0.25">
      <c r="A1278" s="116">
        <v>850374</v>
      </c>
      <c r="B1278" s="100" t="s">
        <v>338</v>
      </c>
      <c r="C1278" s="100" t="s">
        <v>193</v>
      </c>
    </row>
    <row r="1279" spans="1:3" x14ac:dyDescent="0.25">
      <c r="A1279" s="116">
        <v>850375</v>
      </c>
      <c r="B1279" s="100" t="s">
        <v>339</v>
      </c>
      <c r="C1279" s="100" t="s">
        <v>193</v>
      </c>
    </row>
    <row r="1280" spans="1:3" x14ac:dyDescent="0.25">
      <c r="A1280" s="116">
        <v>850376</v>
      </c>
      <c r="B1280" s="100" t="s">
        <v>340</v>
      </c>
      <c r="C1280" s="100" t="s">
        <v>193</v>
      </c>
    </row>
    <row r="1281" spans="1:3" x14ac:dyDescent="0.25">
      <c r="A1281" s="116">
        <v>850377</v>
      </c>
      <c r="B1281" s="100" t="s">
        <v>341</v>
      </c>
      <c r="C1281" s="100" t="s">
        <v>193</v>
      </c>
    </row>
    <row r="1282" spans="1:3" x14ac:dyDescent="0.25">
      <c r="A1282" s="116">
        <v>850378</v>
      </c>
      <c r="B1282" s="100" t="s">
        <v>342</v>
      </c>
      <c r="C1282" s="100" t="s">
        <v>193</v>
      </c>
    </row>
    <row r="1283" spans="1:3" x14ac:dyDescent="0.25">
      <c r="A1283" s="116">
        <v>850379</v>
      </c>
      <c r="B1283" s="100" t="s">
        <v>343</v>
      </c>
      <c r="C1283" s="100" t="s">
        <v>193</v>
      </c>
    </row>
    <row r="1284" spans="1:3" x14ac:dyDescent="0.25">
      <c r="A1284" s="116">
        <v>850380</v>
      </c>
      <c r="B1284" s="100" t="s">
        <v>344</v>
      </c>
      <c r="C1284" s="100" t="s">
        <v>193</v>
      </c>
    </row>
    <row r="1285" spans="1:3" x14ac:dyDescent="0.25">
      <c r="A1285" s="116">
        <v>850381</v>
      </c>
      <c r="B1285" s="100" t="s">
        <v>345</v>
      </c>
      <c r="C1285" s="100" t="s">
        <v>193</v>
      </c>
    </row>
    <row r="1286" spans="1:3" x14ac:dyDescent="0.25">
      <c r="A1286" s="116">
        <v>850382</v>
      </c>
      <c r="B1286" s="100" t="s">
        <v>346</v>
      </c>
      <c r="C1286" s="100" t="s">
        <v>193</v>
      </c>
    </row>
    <row r="1287" spans="1:3" x14ac:dyDescent="0.25">
      <c r="A1287" s="116">
        <v>850383</v>
      </c>
      <c r="B1287" s="100" t="s">
        <v>441</v>
      </c>
      <c r="C1287" s="100" t="s">
        <v>193</v>
      </c>
    </row>
    <row r="1288" spans="1:3" x14ac:dyDescent="0.25">
      <c r="A1288" s="116">
        <v>850384</v>
      </c>
      <c r="B1288" s="100" t="s">
        <v>347</v>
      </c>
      <c r="C1288" s="100" t="s">
        <v>193</v>
      </c>
    </row>
    <row r="1289" spans="1:3" x14ac:dyDescent="0.25">
      <c r="A1289" s="116">
        <v>850385</v>
      </c>
      <c r="B1289" s="100" t="s">
        <v>348</v>
      </c>
      <c r="C1289" s="100" t="s">
        <v>193</v>
      </c>
    </row>
    <row r="1290" spans="1:3" x14ac:dyDescent="0.25">
      <c r="A1290" s="116">
        <v>850386</v>
      </c>
      <c r="B1290" s="100" t="s">
        <v>349</v>
      </c>
      <c r="C1290" s="100" t="s">
        <v>193</v>
      </c>
    </row>
    <row r="1291" spans="1:3" x14ac:dyDescent="0.25">
      <c r="A1291" s="116">
        <v>850387</v>
      </c>
      <c r="B1291" s="100" t="s">
        <v>350</v>
      </c>
      <c r="C1291" s="100" t="s">
        <v>193</v>
      </c>
    </row>
    <row r="1292" spans="1:3" x14ac:dyDescent="0.25">
      <c r="A1292" s="116">
        <v>850388</v>
      </c>
      <c r="B1292" s="100" t="s">
        <v>351</v>
      </c>
      <c r="C1292" s="100" t="s">
        <v>193</v>
      </c>
    </row>
    <row r="1293" spans="1:3" x14ac:dyDescent="0.25">
      <c r="A1293" s="116">
        <v>850389</v>
      </c>
      <c r="B1293" s="100" t="s">
        <v>2225</v>
      </c>
      <c r="C1293" s="100" t="s">
        <v>193</v>
      </c>
    </row>
    <row r="1294" spans="1:3" x14ac:dyDescent="0.25">
      <c r="A1294" s="116">
        <v>850390</v>
      </c>
      <c r="B1294" s="100" t="s">
        <v>2226</v>
      </c>
      <c r="C1294" s="100" t="s">
        <v>193</v>
      </c>
    </row>
    <row r="1295" spans="1:3" x14ac:dyDescent="0.25">
      <c r="A1295" s="116">
        <v>850391</v>
      </c>
      <c r="B1295" s="100" t="s">
        <v>2227</v>
      </c>
      <c r="C1295" s="100" t="s">
        <v>193</v>
      </c>
    </row>
    <row r="1296" spans="1:3" x14ac:dyDescent="0.25">
      <c r="A1296" s="116">
        <v>850392</v>
      </c>
      <c r="B1296" s="100" t="s">
        <v>2228</v>
      </c>
      <c r="C1296" s="100" t="s">
        <v>193</v>
      </c>
    </row>
    <row r="1297" spans="1:3" x14ac:dyDescent="0.25">
      <c r="A1297" s="116">
        <v>850393</v>
      </c>
      <c r="B1297" s="100" t="s">
        <v>2229</v>
      </c>
      <c r="C1297" s="100" t="s">
        <v>193</v>
      </c>
    </row>
    <row r="1298" spans="1:3" x14ac:dyDescent="0.25">
      <c r="A1298" s="116">
        <v>850394</v>
      </c>
      <c r="B1298" s="100" t="s">
        <v>396</v>
      </c>
      <c r="C1298" s="100" t="s">
        <v>193</v>
      </c>
    </row>
    <row r="1299" spans="1:3" x14ac:dyDescent="0.25">
      <c r="A1299" s="116">
        <v>850395</v>
      </c>
      <c r="B1299" s="100" t="s">
        <v>1026</v>
      </c>
      <c r="C1299" s="100" t="s">
        <v>193</v>
      </c>
    </row>
    <row r="1300" spans="1:3" x14ac:dyDescent="0.25">
      <c r="A1300" s="116">
        <v>850396</v>
      </c>
      <c r="B1300" s="100" t="s">
        <v>1027</v>
      </c>
      <c r="C1300" s="100" t="s">
        <v>193</v>
      </c>
    </row>
    <row r="1301" spans="1:3" x14ac:dyDescent="0.25">
      <c r="A1301" s="116">
        <v>850397</v>
      </c>
      <c r="B1301" s="100" t="s">
        <v>1028</v>
      </c>
      <c r="C1301" s="100" t="s">
        <v>193</v>
      </c>
    </row>
    <row r="1302" spans="1:3" x14ac:dyDescent="0.25">
      <c r="A1302" s="116">
        <v>850398</v>
      </c>
      <c r="B1302" s="100" t="s">
        <v>1029</v>
      </c>
      <c r="C1302" s="100" t="s">
        <v>193</v>
      </c>
    </row>
    <row r="1303" spans="1:3" x14ac:dyDescent="0.25">
      <c r="A1303" s="116">
        <v>850399</v>
      </c>
      <c r="B1303" s="100" t="s">
        <v>592</v>
      </c>
      <c r="C1303" s="100" t="s">
        <v>193</v>
      </c>
    </row>
    <row r="1304" spans="1:3" x14ac:dyDescent="0.25">
      <c r="A1304" s="116">
        <v>850400</v>
      </c>
      <c r="B1304" s="100" t="s">
        <v>4557</v>
      </c>
      <c r="C1304" s="100" t="s">
        <v>193</v>
      </c>
    </row>
    <row r="1305" spans="1:3" x14ac:dyDescent="0.25">
      <c r="A1305" s="116">
        <v>850401</v>
      </c>
      <c r="B1305" s="100" t="s">
        <v>440</v>
      </c>
      <c r="C1305" s="100" t="s">
        <v>193</v>
      </c>
    </row>
    <row r="1306" spans="1:3" x14ac:dyDescent="0.25">
      <c r="A1306" s="116">
        <v>850402</v>
      </c>
      <c r="B1306" s="100" t="s">
        <v>3337</v>
      </c>
      <c r="C1306" s="100" t="s">
        <v>193</v>
      </c>
    </row>
    <row r="1307" spans="1:3" x14ac:dyDescent="0.25">
      <c r="A1307" s="116">
        <v>850403</v>
      </c>
      <c r="B1307" s="100" t="s">
        <v>442</v>
      </c>
      <c r="C1307" s="100" t="s">
        <v>193</v>
      </c>
    </row>
    <row r="1308" spans="1:3" x14ac:dyDescent="0.25">
      <c r="A1308" s="116">
        <v>850404</v>
      </c>
      <c r="B1308" s="100" t="s">
        <v>2248</v>
      </c>
      <c r="C1308" s="100" t="s">
        <v>193</v>
      </c>
    </row>
    <row r="1309" spans="1:3" x14ac:dyDescent="0.25">
      <c r="A1309" s="116">
        <v>850405</v>
      </c>
      <c r="B1309" s="100" t="s">
        <v>443</v>
      </c>
      <c r="C1309" s="100" t="s">
        <v>193</v>
      </c>
    </row>
    <row r="1310" spans="1:3" x14ac:dyDescent="0.25">
      <c r="A1310" s="116">
        <v>850406</v>
      </c>
      <c r="B1310" s="100" t="s">
        <v>3498</v>
      </c>
      <c r="C1310" s="100" t="s">
        <v>193</v>
      </c>
    </row>
    <row r="1311" spans="1:3" x14ac:dyDescent="0.25">
      <c r="A1311" s="116">
        <v>850407</v>
      </c>
      <c r="B1311" s="100" t="s">
        <v>444</v>
      </c>
      <c r="C1311" s="100" t="s">
        <v>193</v>
      </c>
    </row>
    <row r="1312" spans="1:3" x14ac:dyDescent="0.25">
      <c r="A1312" s="116">
        <v>850408</v>
      </c>
      <c r="B1312" s="100" t="s">
        <v>445</v>
      </c>
      <c r="C1312" s="100" t="s">
        <v>193</v>
      </c>
    </row>
    <row r="1313" spans="1:3" x14ac:dyDescent="0.25">
      <c r="A1313" s="116">
        <v>850409</v>
      </c>
      <c r="B1313" s="100" t="s">
        <v>446</v>
      </c>
      <c r="C1313" s="100" t="s">
        <v>193</v>
      </c>
    </row>
    <row r="1314" spans="1:3" x14ac:dyDescent="0.25">
      <c r="A1314" s="116">
        <v>850410</v>
      </c>
      <c r="B1314" s="100" t="s">
        <v>447</v>
      </c>
      <c r="C1314" s="100" t="s">
        <v>193</v>
      </c>
    </row>
    <row r="1315" spans="1:3" x14ac:dyDescent="0.25">
      <c r="A1315" s="116">
        <v>850411</v>
      </c>
      <c r="B1315" s="100" t="s">
        <v>105</v>
      </c>
      <c r="C1315" s="100" t="s">
        <v>193</v>
      </c>
    </row>
    <row r="1316" spans="1:3" x14ac:dyDescent="0.25">
      <c r="A1316" s="116">
        <v>850412</v>
      </c>
      <c r="B1316" s="100" t="s">
        <v>1421</v>
      </c>
      <c r="C1316" s="100" t="s">
        <v>193</v>
      </c>
    </row>
    <row r="1317" spans="1:3" x14ac:dyDescent="0.25">
      <c r="A1317" s="116">
        <v>850413</v>
      </c>
      <c r="B1317" s="100" t="s">
        <v>1422</v>
      </c>
      <c r="C1317" s="100" t="s">
        <v>193</v>
      </c>
    </row>
    <row r="1318" spans="1:3" x14ac:dyDescent="0.25">
      <c r="A1318" s="116">
        <v>850414</v>
      </c>
      <c r="B1318" s="100" t="s">
        <v>1423</v>
      </c>
      <c r="C1318" s="100" t="s">
        <v>193</v>
      </c>
    </row>
    <row r="1319" spans="1:3" x14ac:dyDescent="0.25">
      <c r="A1319" s="116">
        <v>850415</v>
      </c>
      <c r="B1319" s="100" t="s">
        <v>1424</v>
      </c>
      <c r="C1319" s="100" t="s">
        <v>193</v>
      </c>
    </row>
    <row r="1320" spans="1:3" x14ac:dyDescent="0.25">
      <c r="A1320" s="116">
        <v>850416</v>
      </c>
      <c r="B1320" s="100" t="s">
        <v>1425</v>
      </c>
      <c r="C1320" s="100" t="s">
        <v>193</v>
      </c>
    </row>
    <row r="1321" spans="1:3" x14ac:dyDescent="0.25">
      <c r="A1321" s="116">
        <v>850417</v>
      </c>
      <c r="B1321" s="100" t="s">
        <v>1426</v>
      </c>
      <c r="C1321" s="100" t="s">
        <v>193</v>
      </c>
    </row>
    <row r="1322" spans="1:3" x14ac:dyDescent="0.25">
      <c r="A1322" s="116">
        <v>850418</v>
      </c>
      <c r="B1322" s="100" t="s">
        <v>1427</v>
      </c>
      <c r="C1322" s="100" t="s">
        <v>193</v>
      </c>
    </row>
    <row r="1323" spans="1:3" x14ac:dyDescent="0.25">
      <c r="A1323" s="116">
        <v>850419</v>
      </c>
      <c r="B1323" s="100" t="s">
        <v>1428</v>
      </c>
      <c r="C1323" s="100" t="s">
        <v>193</v>
      </c>
    </row>
    <row r="1324" spans="1:3" x14ac:dyDescent="0.25">
      <c r="A1324" s="116">
        <v>850420</v>
      </c>
      <c r="B1324" s="100" t="s">
        <v>1429</v>
      </c>
      <c r="C1324" s="100" t="s">
        <v>193</v>
      </c>
    </row>
    <row r="1325" spans="1:3" x14ac:dyDescent="0.25">
      <c r="A1325" s="116">
        <v>850421</v>
      </c>
      <c r="B1325" s="100" t="s">
        <v>1430</v>
      </c>
      <c r="C1325" s="100" t="s">
        <v>193</v>
      </c>
    </row>
    <row r="1326" spans="1:3" x14ac:dyDescent="0.25">
      <c r="A1326" s="116">
        <v>850422</v>
      </c>
      <c r="B1326" s="100" t="s">
        <v>1431</v>
      </c>
      <c r="C1326" s="100" t="s">
        <v>193</v>
      </c>
    </row>
    <row r="1327" spans="1:3" x14ac:dyDescent="0.25">
      <c r="A1327" s="116">
        <v>850423</v>
      </c>
      <c r="B1327" s="100" t="s">
        <v>1432</v>
      </c>
      <c r="C1327" s="100" t="s">
        <v>193</v>
      </c>
    </row>
    <row r="1328" spans="1:3" x14ac:dyDescent="0.25">
      <c r="A1328" s="116">
        <v>850424</v>
      </c>
      <c r="B1328" s="100" t="s">
        <v>1867</v>
      </c>
      <c r="C1328" s="100" t="s">
        <v>193</v>
      </c>
    </row>
    <row r="1329" spans="1:3" x14ac:dyDescent="0.25">
      <c r="A1329" s="116">
        <v>850425</v>
      </c>
      <c r="B1329" s="100" t="s">
        <v>1868</v>
      </c>
      <c r="C1329" s="100" t="s">
        <v>193</v>
      </c>
    </row>
    <row r="1330" spans="1:3" x14ac:dyDescent="0.25">
      <c r="A1330" s="116">
        <v>850426</v>
      </c>
      <c r="B1330" s="100" t="s">
        <v>1869</v>
      </c>
      <c r="C1330" s="100" t="s">
        <v>193</v>
      </c>
    </row>
    <row r="1331" spans="1:3" x14ac:dyDescent="0.25">
      <c r="A1331" s="116">
        <v>850427</v>
      </c>
      <c r="B1331" s="100" t="s">
        <v>3260</v>
      </c>
      <c r="C1331" s="100" t="s">
        <v>193</v>
      </c>
    </row>
    <row r="1332" spans="1:3" x14ac:dyDescent="0.25">
      <c r="A1332" s="116">
        <v>850428</v>
      </c>
      <c r="B1332" s="100" t="s">
        <v>3261</v>
      </c>
      <c r="C1332" s="100" t="s">
        <v>193</v>
      </c>
    </row>
    <row r="1333" spans="1:3" x14ac:dyDescent="0.25">
      <c r="A1333" s="116">
        <v>850429</v>
      </c>
      <c r="B1333" s="100" t="s">
        <v>3282</v>
      </c>
      <c r="C1333" s="100" t="s">
        <v>193</v>
      </c>
    </row>
    <row r="1334" spans="1:3" x14ac:dyDescent="0.25">
      <c r="A1334" s="116">
        <v>850430</v>
      </c>
      <c r="B1334" s="100" t="s">
        <v>3283</v>
      </c>
      <c r="C1334" s="100" t="s">
        <v>193</v>
      </c>
    </row>
    <row r="1335" spans="1:3" x14ac:dyDescent="0.25">
      <c r="A1335" s="116">
        <v>850431</v>
      </c>
      <c r="B1335" s="100" t="s">
        <v>3284</v>
      </c>
      <c r="C1335" s="100" t="s">
        <v>193</v>
      </c>
    </row>
    <row r="1336" spans="1:3" x14ac:dyDescent="0.25">
      <c r="A1336" s="116">
        <v>850432</v>
      </c>
      <c r="B1336" s="100" t="s">
        <v>3338</v>
      </c>
      <c r="C1336" s="100" t="s">
        <v>193</v>
      </c>
    </row>
    <row r="1337" spans="1:3" x14ac:dyDescent="0.25">
      <c r="A1337" s="116">
        <v>850433</v>
      </c>
      <c r="B1337" s="100" t="s">
        <v>3339</v>
      </c>
      <c r="C1337" s="100" t="s">
        <v>193</v>
      </c>
    </row>
    <row r="1338" spans="1:3" x14ac:dyDescent="0.25">
      <c r="A1338" s="116">
        <v>850434</v>
      </c>
      <c r="B1338" s="100" t="s">
        <v>3340</v>
      </c>
      <c r="C1338" s="100" t="s">
        <v>193</v>
      </c>
    </row>
    <row r="1339" spans="1:3" x14ac:dyDescent="0.25">
      <c r="A1339" s="116">
        <v>850435</v>
      </c>
      <c r="B1339" s="100" t="s">
        <v>3341</v>
      </c>
      <c r="C1339" s="100" t="s">
        <v>193</v>
      </c>
    </row>
    <row r="1340" spans="1:3" x14ac:dyDescent="0.25">
      <c r="A1340" s="116">
        <v>850436</v>
      </c>
      <c r="B1340" s="100" t="s">
        <v>3342</v>
      </c>
      <c r="C1340" s="100" t="s">
        <v>193</v>
      </c>
    </row>
    <row r="1341" spans="1:3" x14ac:dyDescent="0.25">
      <c r="A1341" s="116">
        <v>850437</v>
      </c>
      <c r="B1341" s="100" t="s">
        <v>3343</v>
      </c>
      <c r="C1341" s="100" t="s">
        <v>193</v>
      </c>
    </row>
    <row r="1342" spans="1:3" x14ac:dyDescent="0.25">
      <c r="A1342" s="116">
        <v>850438</v>
      </c>
      <c r="B1342" s="100" t="s">
        <v>3344</v>
      </c>
      <c r="C1342" s="100" t="s">
        <v>193</v>
      </c>
    </row>
    <row r="1343" spans="1:3" x14ac:dyDescent="0.25">
      <c r="A1343" s="116">
        <v>850439</v>
      </c>
      <c r="B1343" s="100" t="s">
        <v>3345</v>
      </c>
      <c r="C1343" s="100" t="s">
        <v>193</v>
      </c>
    </row>
    <row r="1344" spans="1:3" x14ac:dyDescent="0.25">
      <c r="A1344" s="116">
        <v>850440</v>
      </c>
      <c r="B1344" s="100" t="s">
        <v>3346</v>
      </c>
      <c r="C1344" s="100" t="s">
        <v>193</v>
      </c>
    </row>
    <row r="1345" spans="1:3" x14ac:dyDescent="0.25">
      <c r="A1345" s="116">
        <v>850441</v>
      </c>
      <c r="B1345" s="100" t="s">
        <v>3372</v>
      </c>
      <c r="C1345" s="100" t="s">
        <v>193</v>
      </c>
    </row>
    <row r="1346" spans="1:3" x14ac:dyDescent="0.25">
      <c r="A1346" s="116">
        <v>850442</v>
      </c>
      <c r="B1346" s="100" t="s">
        <v>3373</v>
      </c>
      <c r="C1346" s="100" t="s">
        <v>193</v>
      </c>
    </row>
    <row r="1347" spans="1:3" x14ac:dyDescent="0.25">
      <c r="A1347" s="116">
        <v>850443</v>
      </c>
      <c r="B1347" s="100" t="s">
        <v>3374</v>
      </c>
      <c r="C1347" s="100" t="s">
        <v>193</v>
      </c>
    </row>
    <row r="1348" spans="1:3" x14ac:dyDescent="0.25">
      <c r="A1348" s="116">
        <v>850444</v>
      </c>
      <c r="B1348" s="100" t="s">
        <v>3375</v>
      </c>
      <c r="C1348" s="100" t="s">
        <v>193</v>
      </c>
    </row>
    <row r="1349" spans="1:3" x14ac:dyDescent="0.25">
      <c r="A1349" s="116">
        <v>850445</v>
      </c>
      <c r="B1349" s="100" t="s">
        <v>3376</v>
      </c>
      <c r="C1349" s="100" t="s">
        <v>193</v>
      </c>
    </row>
    <row r="1350" spans="1:3" x14ac:dyDescent="0.25">
      <c r="A1350" s="116">
        <v>850446</v>
      </c>
      <c r="B1350" s="100" t="s">
        <v>3399</v>
      </c>
      <c r="C1350" s="100" t="s">
        <v>193</v>
      </c>
    </row>
    <row r="1351" spans="1:3" x14ac:dyDescent="0.25">
      <c r="A1351" s="116">
        <v>850447</v>
      </c>
      <c r="B1351" s="100" t="s">
        <v>3400</v>
      </c>
      <c r="C1351" s="100" t="s">
        <v>193</v>
      </c>
    </row>
    <row r="1352" spans="1:3" x14ac:dyDescent="0.25">
      <c r="A1352" s="116">
        <v>850448</v>
      </c>
      <c r="B1352" s="100" t="s">
        <v>3449</v>
      </c>
      <c r="C1352" s="100" t="s">
        <v>193</v>
      </c>
    </row>
    <row r="1353" spans="1:3" x14ac:dyDescent="0.25">
      <c r="A1353" s="116">
        <v>850449</v>
      </c>
      <c r="B1353" s="100" t="s">
        <v>3450</v>
      </c>
      <c r="C1353" s="100" t="s">
        <v>193</v>
      </c>
    </row>
    <row r="1354" spans="1:3" x14ac:dyDescent="0.25">
      <c r="A1354" s="116">
        <v>850450</v>
      </c>
      <c r="B1354" s="100" t="s">
        <v>3451</v>
      </c>
      <c r="C1354" s="100" t="s">
        <v>193</v>
      </c>
    </row>
    <row r="1355" spans="1:3" x14ac:dyDescent="0.25">
      <c r="A1355" s="116">
        <v>850451</v>
      </c>
      <c r="B1355" s="100" t="s">
        <v>3452</v>
      </c>
      <c r="C1355" s="100" t="s">
        <v>193</v>
      </c>
    </row>
    <row r="1356" spans="1:3" x14ac:dyDescent="0.25">
      <c r="A1356" s="116">
        <v>850452</v>
      </c>
      <c r="B1356" s="100" t="s">
        <v>3453</v>
      </c>
      <c r="C1356" s="100" t="s">
        <v>193</v>
      </c>
    </row>
    <row r="1357" spans="1:3" x14ac:dyDescent="0.25">
      <c r="A1357" s="116">
        <v>850453</v>
      </c>
      <c r="B1357" s="100" t="s">
        <v>3454</v>
      </c>
      <c r="C1357" s="100" t="s">
        <v>193</v>
      </c>
    </row>
    <row r="1358" spans="1:3" x14ac:dyDescent="0.25">
      <c r="A1358" s="116">
        <v>850454</v>
      </c>
      <c r="B1358" s="100" t="s">
        <v>3455</v>
      </c>
      <c r="C1358" s="100" t="s">
        <v>193</v>
      </c>
    </row>
    <row r="1359" spans="1:3" x14ac:dyDescent="0.25">
      <c r="A1359" s="116">
        <v>850455</v>
      </c>
      <c r="B1359" s="100" t="s">
        <v>3456</v>
      </c>
      <c r="C1359" s="100" t="s">
        <v>193</v>
      </c>
    </row>
    <row r="1360" spans="1:3" x14ac:dyDescent="0.25">
      <c r="A1360" s="116">
        <v>850456</v>
      </c>
      <c r="B1360" s="100" t="s">
        <v>3457</v>
      </c>
      <c r="C1360" s="100" t="s">
        <v>193</v>
      </c>
    </row>
    <row r="1361" spans="1:3" x14ac:dyDescent="0.25">
      <c r="A1361" s="116">
        <v>850457</v>
      </c>
      <c r="B1361" s="100" t="s">
        <v>3458</v>
      </c>
      <c r="C1361" s="100" t="s">
        <v>193</v>
      </c>
    </row>
    <row r="1362" spans="1:3" x14ac:dyDescent="0.25">
      <c r="A1362" s="116">
        <v>850458</v>
      </c>
      <c r="B1362" s="100" t="s">
        <v>3459</v>
      </c>
      <c r="C1362" s="100" t="s">
        <v>193</v>
      </c>
    </row>
    <row r="1363" spans="1:3" x14ac:dyDescent="0.25">
      <c r="A1363" s="116">
        <v>850459</v>
      </c>
      <c r="B1363" s="100" t="s">
        <v>3460</v>
      </c>
      <c r="C1363" s="100" t="s">
        <v>193</v>
      </c>
    </row>
    <row r="1364" spans="1:3" x14ac:dyDescent="0.25">
      <c r="A1364" s="116">
        <v>850460</v>
      </c>
      <c r="B1364" s="100" t="s">
        <v>3461</v>
      </c>
      <c r="C1364" s="100" t="s">
        <v>193</v>
      </c>
    </row>
    <row r="1365" spans="1:3" x14ac:dyDescent="0.25">
      <c r="A1365" s="116">
        <v>850461</v>
      </c>
      <c r="B1365" s="100" t="s">
        <v>3462</v>
      </c>
      <c r="C1365" s="100" t="s">
        <v>193</v>
      </c>
    </row>
    <row r="1366" spans="1:3" x14ac:dyDescent="0.25">
      <c r="A1366" s="116">
        <v>850462</v>
      </c>
      <c r="B1366" s="100" t="s">
        <v>3463</v>
      </c>
      <c r="C1366" s="100" t="s">
        <v>193</v>
      </c>
    </row>
    <row r="1367" spans="1:3" x14ac:dyDescent="0.25">
      <c r="A1367" s="116">
        <v>850463</v>
      </c>
      <c r="B1367" s="100" t="s">
        <v>3464</v>
      </c>
      <c r="C1367" s="100" t="s">
        <v>193</v>
      </c>
    </row>
    <row r="1368" spans="1:3" x14ac:dyDescent="0.25">
      <c r="A1368" s="116">
        <v>850464</v>
      </c>
      <c r="B1368" s="100" t="s">
        <v>3465</v>
      </c>
      <c r="C1368" s="100" t="s">
        <v>193</v>
      </c>
    </row>
    <row r="1369" spans="1:3" x14ac:dyDescent="0.25">
      <c r="A1369" s="116">
        <v>850465</v>
      </c>
      <c r="B1369" s="100" t="s">
        <v>3466</v>
      </c>
      <c r="C1369" s="100" t="s">
        <v>193</v>
      </c>
    </row>
    <row r="1370" spans="1:3" x14ac:dyDescent="0.25">
      <c r="A1370" s="116">
        <v>850466</v>
      </c>
      <c r="B1370" s="100" t="s">
        <v>3467</v>
      </c>
      <c r="C1370" s="100" t="s">
        <v>193</v>
      </c>
    </row>
    <row r="1371" spans="1:3" x14ac:dyDescent="0.25">
      <c r="A1371" s="116">
        <v>850467</v>
      </c>
      <c r="B1371" s="100" t="s">
        <v>3468</v>
      </c>
      <c r="C1371" s="100" t="s">
        <v>193</v>
      </c>
    </row>
    <row r="1372" spans="1:3" x14ac:dyDescent="0.25">
      <c r="A1372" s="116">
        <v>850468</v>
      </c>
      <c r="B1372" s="100" t="s">
        <v>3469</v>
      </c>
      <c r="C1372" s="100" t="s">
        <v>193</v>
      </c>
    </row>
    <row r="1373" spans="1:3" x14ac:dyDescent="0.25">
      <c r="A1373" s="116">
        <v>850469</v>
      </c>
      <c r="B1373" s="100" t="s">
        <v>3551</v>
      </c>
      <c r="C1373" s="100" t="s">
        <v>193</v>
      </c>
    </row>
    <row r="1374" spans="1:3" x14ac:dyDescent="0.25">
      <c r="A1374" s="116">
        <v>850470</v>
      </c>
      <c r="B1374" s="100" t="s">
        <v>3552</v>
      </c>
      <c r="C1374" s="100" t="s">
        <v>193</v>
      </c>
    </row>
    <row r="1375" spans="1:3" x14ac:dyDescent="0.25">
      <c r="A1375" s="116">
        <v>850471</v>
      </c>
      <c r="B1375" s="100" t="s">
        <v>3553</v>
      </c>
      <c r="C1375" s="100" t="s">
        <v>193</v>
      </c>
    </row>
    <row r="1376" spans="1:3" x14ac:dyDescent="0.25">
      <c r="A1376" s="116">
        <v>850472</v>
      </c>
      <c r="B1376" s="100" t="s">
        <v>3554</v>
      </c>
      <c r="C1376" s="100" t="s">
        <v>193</v>
      </c>
    </row>
    <row r="1377" spans="1:3" x14ac:dyDescent="0.25">
      <c r="A1377" s="116">
        <v>850473</v>
      </c>
      <c r="B1377" s="100" t="s">
        <v>3555</v>
      </c>
      <c r="C1377" s="100" t="s">
        <v>193</v>
      </c>
    </row>
    <row r="1378" spans="1:3" x14ac:dyDescent="0.25">
      <c r="A1378" s="116">
        <v>850474</v>
      </c>
      <c r="B1378" s="100" t="s">
        <v>3556</v>
      </c>
      <c r="C1378" s="100" t="s">
        <v>193</v>
      </c>
    </row>
    <row r="1379" spans="1:3" x14ac:dyDescent="0.25">
      <c r="A1379" s="116">
        <v>850475</v>
      </c>
      <c r="B1379" s="100" t="s">
        <v>3557</v>
      </c>
      <c r="C1379" s="100" t="s">
        <v>193</v>
      </c>
    </row>
    <row r="1380" spans="1:3" x14ac:dyDescent="0.25">
      <c r="A1380" s="116">
        <v>850476</v>
      </c>
      <c r="B1380" s="100" t="s">
        <v>3558</v>
      </c>
      <c r="C1380" s="100" t="s">
        <v>193</v>
      </c>
    </row>
    <row r="1381" spans="1:3" x14ac:dyDescent="0.25">
      <c r="A1381" s="116">
        <v>850477</v>
      </c>
      <c r="B1381" s="100" t="s">
        <v>3559</v>
      </c>
      <c r="C1381" s="100" t="s">
        <v>193</v>
      </c>
    </row>
    <row r="1382" spans="1:3" x14ac:dyDescent="0.25">
      <c r="A1382" s="116">
        <v>850478</v>
      </c>
      <c r="B1382" s="100" t="s">
        <v>3560</v>
      </c>
      <c r="C1382" s="100" t="s">
        <v>193</v>
      </c>
    </row>
    <row r="1383" spans="1:3" x14ac:dyDescent="0.25">
      <c r="A1383" s="116">
        <v>850479</v>
      </c>
      <c r="B1383" s="100" t="s">
        <v>3561</v>
      </c>
      <c r="C1383" s="100" t="s">
        <v>193</v>
      </c>
    </row>
    <row r="1384" spans="1:3" x14ac:dyDescent="0.25">
      <c r="A1384" s="116">
        <v>850600</v>
      </c>
      <c r="B1384" s="100" t="s">
        <v>3767</v>
      </c>
      <c r="C1384" s="100" t="s">
        <v>193</v>
      </c>
    </row>
    <row r="1385" spans="1:3" x14ac:dyDescent="0.25">
      <c r="A1385" s="116">
        <v>850601</v>
      </c>
      <c r="B1385" s="100" t="s">
        <v>397</v>
      </c>
      <c r="C1385" s="100" t="s">
        <v>193</v>
      </c>
    </row>
    <row r="1386" spans="1:3" x14ac:dyDescent="0.25">
      <c r="A1386" s="116">
        <v>850602</v>
      </c>
      <c r="B1386" s="100" t="s">
        <v>398</v>
      </c>
      <c r="C1386" s="100" t="s">
        <v>193</v>
      </c>
    </row>
    <row r="1387" spans="1:3" x14ac:dyDescent="0.25">
      <c r="A1387" s="116">
        <v>850603</v>
      </c>
      <c r="B1387" s="100" t="s">
        <v>2234</v>
      </c>
      <c r="C1387" s="100" t="s">
        <v>193</v>
      </c>
    </row>
    <row r="1388" spans="1:3" x14ac:dyDescent="0.25">
      <c r="A1388" s="116">
        <v>850604</v>
      </c>
      <c r="B1388" s="100" t="s">
        <v>2235</v>
      </c>
      <c r="C1388" s="100" t="s">
        <v>193</v>
      </c>
    </row>
    <row r="1389" spans="1:3" x14ac:dyDescent="0.25">
      <c r="A1389" s="116">
        <v>850605</v>
      </c>
      <c r="B1389" s="100" t="s">
        <v>2236</v>
      </c>
      <c r="C1389" s="100" t="s">
        <v>193</v>
      </c>
    </row>
    <row r="1390" spans="1:3" x14ac:dyDescent="0.25">
      <c r="A1390" s="116">
        <v>850606</v>
      </c>
      <c r="B1390" s="100" t="s">
        <v>3767</v>
      </c>
      <c r="C1390" s="100" t="s">
        <v>193</v>
      </c>
    </row>
    <row r="1391" spans="1:3" x14ac:dyDescent="0.25">
      <c r="A1391" s="116">
        <v>850607</v>
      </c>
      <c r="B1391" s="100" t="s">
        <v>2237</v>
      </c>
      <c r="C1391" s="100" t="s">
        <v>193</v>
      </c>
    </row>
    <row r="1392" spans="1:3" x14ac:dyDescent="0.25">
      <c r="A1392" s="116">
        <v>850608</v>
      </c>
      <c r="B1392" s="100" t="s">
        <v>2238</v>
      </c>
      <c r="C1392" s="100" t="s">
        <v>193</v>
      </c>
    </row>
    <row r="1393" spans="1:3" x14ac:dyDescent="0.25">
      <c r="A1393" s="116">
        <v>850609</v>
      </c>
      <c r="B1393" s="100" t="s">
        <v>2239</v>
      </c>
      <c r="C1393" s="100" t="s">
        <v>193</v>
      </c>
    </row>
    <row r="1394" spans="1:3" x14ac:dyDescent="0.25">
      <c r="A1394" s="116">
        <v>850610</v>
      </c>
      <c r="B1394" s="100" t="s">
        <v>2240</v>
      </c>
      <c r="C1394" s="100" t="s">
        <v>193</v>
      </c>
    </row>
    <row r="1395" spans="1:3" x14ac:dyDescent="0.25">
      <c r="A1395" s="116">
        <v>850611</v>
      </c>
      <c r="B1395" s="100" t="s">
        <v>2241</v>
      </c>
      <c r="C1395" s="100" t="s">
        <v>193</v>
      </c>
    </row>
    <row r="1396" spans="1:3" x14ac:dyDescent="0.25">
      <c r="A1396" s="116">
        <v>850612</v>
      </c>
      <c r="B1396" s="100" t="s">
        <v>2242</v>
      </c>
      <c r="C1396" s="100" t="s">
        <v>193</v>
      </c>
    </row>
    <row r="1397" spans="1:3" x14ac:dyDescent="0.25">
      <c r="A1397" s="116">
        <v>850613</v>
      </c>
      <c r="B1397" s="100" t="s">
        <v>2243</v>
      </c>
      <c r="C1397" s="100" t="s">
        <v>193</v>
      </c>
    </row>
    <row r="1398" spans="1:3" x14ac:dyDescent="0.25">
      <c r="A1398" s="116">
        <v>850614</v>
      </c>
      <c r="B1398" s="100" t="s">
        <v>2244</v>
      </c>
      <c r="C1398" s="100" t="s">
        <v>193</v>
      </c>
    </row>
    <row r="1399" spans="1:3" x14ac:dyDescent="0.25">
      <c r="A1399" s="116">
        <v>850615</v>
      </c>
      <c r="B1399" s="100" t="s">
        <v>5064</v>
      </c>
      <c r="C1399" s="100" t="s">
        <v>193</v>
      </c>
    </row>
    <row r="1400" spans="1:3" x14ac:dyDescent="0.25">
      <c r="A1400" s="116">
        <v>850616</v>
      </c>
      <c r="B1400" s="100" t="s">
        <v>2245</v>
      </c>
      <c r="C1400" s="100" t="s">
        <v>193</v>
      </c>
    </row>
    <row r="1401" spans="1:3" x14ac:dyDescent="0.25">
      <c r="A1401" s="116">
        <v>850617</v>
      </c>
      <c r="B1401" s="100" t="s">
        <v>2246</v>
      </c>
      <c r="C1401" s="100" t="s">
        <v>193</v>
      </c>
    </row>
    <row r="1402" spans="1:3" x14ac:dyDescent="0.25">
      <c r="A1402" s="116">
        <v>850618</v>
      </c>
      <c r="B1402" s="100" t="s">
        <v>2247</v>
      </c>
      <c r="C1402" s="100" t="s">
        <v>193</v>
      </c>
    </row>
    <row r="1403" spans="1:3" x14ac:dyDescent="0.25">
      <c r="A1403" s="116">
        <v>850619</v>
      </c>
      <c r="B1403" s="100" t="s">
        <v>448</v>
      </c>
      <c r="C1403" s="100" t="s">
        <v>193</v>
      </c>
    </row>
    <row r="1404" spans="1:3" x14ac:dyDescent="0.25">
      <c r="A1404" s="116">
        <v>850620</v>
      </c>
      <c r="B1404" s="100" t="s">
        <v>3262</v>
      </c>
      <c r="C1404" s="100" t="s">
        <v>193</v>
      </c>
    </row>
    <row r="1405" spans="1:3" x14ac:dyDescent="0.25">
      <c r="A1405" s="116">
        <v>850621</v>
      </c>
      <c r="B1405" s="100" t="s">
        <v>3263</v>
      </c>
      <c r="C1405" s="100" t="s">
        <v>193</v>
      </c>
    </row>
    <row r="1406" spans="1:3" x14ac:dyDescent="0.25">
      <c r="A1406" s="116">
        <v>850622</v>
      </c>
      <c r="B1406" s="100" t="s">
        <v>5065</v>
      </c>
      <c r="C1406" s="100" t="s">
        <v>193</v>
      </c>
    </row>
    <row r="1407" spans="1:3" x14ac:dyDescent="0.25">
      <c r="A1407" s="116">
        <v>850623</v>
      </c>
      <c r="B1407" s="100" t="s">
        <v>3562</v>
      </c>
      <c r="C1407" s="100" t="s">
        <v>193</v>
      </c>
    </row>
    <row r="1408" spans="1:3" x14ac:dyDescent="0.25">
      <c r="A1408" s="116">
        <v>850624</v>
      </c>
      <c r="B1408" s="100" t="s">
        <v>4353</v>
      </c>
      <c r="C1408" s="100" t="s">
        <v>193</v>
      </c>
    </row>
    <row r="1409" spans="1:3" x14ac:dyDescent="0.25">
      <c r="A1409" s="116">
        <v>850625</v>
      </c>
      <c r="B1409" s="100" t="s">
        <v>4354</v>
      </c>
      <c r="C1409" s="100" t="s">
        <v>193</v>
      </c>
    </row>
    <row r="1410" spans="1:3" x14ac:dyDescent="0.25">
      <c r="A1410" s="116">
        <v>850701</v>
      </c>
      <c r="B1410" s="100" t="s">
        <v>3065</v>
      </c>
      <c r="C1410" s="100" t="s">
        <v>193</v>
      </c>
    </row>
    <row r="1411" spans="1:3" x14ac:dyDescent="0.25">
      <c r="A1411" s="116">
        <v>850702</v>
      </c>
      <c r="B1411" s="100" t="s">
        <v>3563</v>
      </c>
      <c r="C1411" s="100" t="s">
        <v>193</v>
      </c>
    </row>
    <row r="1412" spans="1:3" x14ac:dyDescent="0.25">
      <c r="A1412" s="116">
        <v>850703</v>
      </c>
      <c r="B1412" s="100" t="s">
        <v>3564</v>
      </c>
      <c r="C1412" s="100" t="s">
        <v>193</v>
      </c>
    </row>
    <row r="1413" spans="1:3" x14ac:dyDescent="0.25">
      <c r="A1413" s="116">
        <v>850704</v>
      </c>
      <c r="B1413" s="100" t="s">
        <v>4673</v>
      </c>
      <c r="C1413" s="100" t="s">
        <v>193</v>
      </c>
    </row>
    <row r="1414" spans="1:3" x14ac:dyDescent="0.25">
      <c r="A1414" s="116">
        <v>850705</v>
      </c>
      <c r="B1414" s="100" t="s">
        <v>4075</v>
      </c>
      <c r="C1414" s="100" t="s">
        <v>193</v>
      </c>
    </row>
    <row r="1415" spans="1:3" x14ac:dyDescent="0.25">
      <c r="A1415" s="116">
        <v>850706</v>
      </c>
      <c r="B1415" s="100" t="s">
        <v>4076</v>
      </c>
      <c r="C1415" s="100" t="s">
        <v>193</v>
      </c>
    </row>
    <row r="1416" spans="1:3" x14ac:dyDescent="0.25">
      <c r="A1416" s="116">
        <v>850707</v>
      </c>
      <c r="B1416" s="100" t="s">
        <v>4674</v>
      </c>
      <c r="C1416" s="100" t="s">
        <v>193</v>
      </c>
    </row>
    <row r="1417" spans="1:3" x14ac:dyDescent="0.25">
      <c r="A1417" s="116">
        <v>860101</v>
      </c>
      <c r="B1417" s="100" t="s">
        <v>600</v>
      </c>
      <c r="C1417" s="100" t="s">
        <v>193</v>
      </c>
    </row>
    <row r="1418" spans="1:3" x14ac:dyDescent="0.25">
      <c r="A1418" s="116">
        <v>860102</v>
      </c>
      <c r="B1418" s="100" t="s">
        <v>600</v>
      </c>
      <c r="C1418" s="100" t="s">
        <v>193</v>
      </c>
    </row>
    <row r="1419" spans="1:3" x14ac:dyDescent="0.25">
      <c r="A1419" s="116">
        <v>860103</v>
      </c>
      <c r="B1419" s="100" t="s">
        <v>1433</v>
      </c>
      <c r="C1419" s="100" t="s">
        <v>193</v>
      </c>
    </row>
    <row r="1420" spans="1:3" x14ac:dyDescent="0.25">
      <c r="A1420" s="116">
        <v>860201</v>
      </c>
      <c r="B1420" s="100" t="s">
        <v>3565</v>
      </c>
      <c r="C1420" s="100" t="s">
        <v>193</v>
      </c>
    </row>
    <row r="1421" spans="1:3" x14ac:dyDescent="0.25">
      <c r="A1421" s="116">
        <v>860202</v>
      </c>
      <c r="B1421" s="100" t="s">
        <v>3065</v>
      </c>
      <c r="C1421" s="100" t="s">
        <v>193</v>
      </c>
    </row>
    <row r="1422" spans="1:3" x14ac:dyDescent="0.25">
      <c r="A1422" s="116">
        <v>860203</v>
      </c>
      <c r="B1422" s="100" t="s">
        <v>3066</v>
      </c>
      <c r="C1422" s="100" t="s">
        <v>193</v>
      </c>
    </row>
    <row r="1423" spans="1:3" x14ac:dyDescent="0.25">
      <c r="A1423" s="116">
        <v>860204</v>
      </c>
      <c r="B1423" s="100" t="s">
        <v>3067</v>
      </c>
      <c r="C1423" s="100" t="s">
        <v>193</v>
      </c>
    </row>
    <row r="1424" spans="1:3" x14ac:dyDescent="0.25">
      <c r="A1424" s="116">
        <v>860205</v>
      </c>
      <c r="B1424" s="100" t="s">
        <v>3768</v>
      </c>
      <c r="C1424" s="100" t="s">
        <v>193</v>
      </c>
    </row>
    <row r="1425" spans="1:3" x14ac:dyDescent="0.25">
      <c r="A1425" s="116">
        <v>860206</v>
      </c>
      <c r="B1425" s="100" t="s">
        <v>3769</v>
      </c>
      <c r="C1425" s="100" t="s">
        <v>193</v>
      </c>
    </row>
    <row r="1426" spans="1:3" x14ac:dyDescent="0.25">
      <c r="A1426" s="116">
        <v>860207</v>
      </c>
      <c r="B1426" s="100" t="s">
        <v>3770</v>
      </c>
      <c r="C1426" s="100" t="s">
        <v>193</v>
      </c>
    </row>
    <row r="1427" spans="1:3" x14ac:dyDescent="0.25">
      <c r="A1427" s="116">
        <v>860208</v>
      </c>
      <c r="B1427" s="100" t="s">
        <v>2249</v>
      </c>
      <c r="C1427" s="100" t="s">
        <v>193</v>
      </c>
    </row>
    <row r="1428" spans="1:3" x14ac:dyDescent="0.25">
      <c r="A1428" s="116">
        <v>860209</v>
      </c>
      <c r="B1428" s="100" t="s">
        <v>2148</v>
      </c>
      <c r="C1428" s="100" t="s">
        <v>193</v>
      </c>
    </row>
    <row r="1429" spans="1:3" x14ac:dyDescent="0.25">
      <c r="A1429" s="116">
        <v>860210</v>
      </c>
      <c r="B1429" s="100" t="s">
        <v>4728</v>
      </c>
      <c r="C1429" s="100" t="s">
        <v>193</v>
      </c>
    </row>
    <row r="1430" spans="1:3" x14ac:dyDescent="0.25">
      <c r="A1430" s="116">
        <v>860211</v>
      </c>
      <c r="B1430" s="100" t="s">
        <v>2657</v>
      </c>
      <c r="C1430" s="100" t="s">
        <v>193</v>
      </c>
    </row>
    <row r="1431" spans="1:3" x14ac:dyDescent="0.25">
      <c r="A1431" s="116">
        <v>860212</v>
      </c>
      <c r="B1431" s="100" t="s">
        <v>4504</v>
      </c>
      <c r="C1431" s="100" t="s">
        <v>193</v>
      </c>
    </row>
    <row r="1432" spans="1:3" x14ac:dyDescent="0.25">
      <c r="A1432" s="116">
        <v>860301</v>
      </c>
      <c r="B1432" s="100" t="s">
        <v>1714</v>
      </c>
      <c r="C1432" s="100" t="s">
        <v>193</v>
      </c>
    </row>
    <row r="1433" spans="1:3" x14ac:dyDescent="0.25">
      <c r="A1433" s="116">
        <v>860302</v>
      </c>
      <c r="B1433" s="100" t="s">
        <v>1715</v>
      </c>
      <c r="C1433" s="100" t="s">
        <v>193</v>
      </c>
    </row>
    <row r="1434" spans="1:3" x14ac:dyDescent="0.25">
      <c r="A1434" s="116">
        <v>860303</v>
      </c>
      <c r="B1434" s="100" t="s">
        <v>1716</v>
      </c>
      <c r="C1434" s="100" t="s">
        <v>193</v>
      </c>
    </row>
    <row r="1435" spans="1:3" x14ac:dyDescent="0.25">
      <c r="A1435" s="116">
        <v>860304</v>
      </c>
      <c r="B1435" s="100" t="s">
        <v>1717</v>
      </c>
      <c r="C1435" s="100" t="s">
        <v>193</v>
      </c>
    </row>
    <row r="1436" spans="1:3" x14ac:dyDescent="0.25">
      <c r="A1436" s="116">
        <v>860305</v>
      </c>
      <c r="B1436" s="100" t="s">
        <v>1718</v>
      </c>
      <c r="C1436" s="100" t="s">
        <v>193</v>
      </c>
    </row>
    <row r="1437" spans="1:3" x14ac:dyDescent="0.25">
      <c r="A1437" s="116">
        <v>860306</v>
      </c>
      <c r="B1437" s="100" t="s">
        <v>2444</v>
      </c>
      <c r="C1437" s="100" t="s">
        <v>193</v>
      </c>
    </row>
    <row r="1438" spans="1:3" x14ac:dyDescent="0.25">
      <c r="A1438" s="116">
        <v>860307</v>
      </c>
      <c r="B1438" s="100" t="s">
        <v>1719</v>
      </c>
      <c r="C1438" s="100" t="s">
        <v>193</v>
      </c>
    </row>
    <row r="1439" spans="1:3" x14ac:dyDescent="0.25">
      <c r="A1439" s="116">
        <v>860308</v>
      </c>
      <c r="B1439" s="100" t="s">
        <v>1720</v>
      </c>
      <c r="C1439" s="100" t="s">
        <v>193</v>
      </c>
    </row>
    <row r="1440" spans="1:3" x14ac:dyDescent="0.25">
      <c r="A1440" s="116">
        <v>860309</v>
      </c>
      <c r="B1440" s="100" t="s">
        <v>2551</v>
      </c>
      <c r="C1440" s="100" t="s">
        <v>193</v>
      </c>
    </row>
    <row r="1441" spans="1:3" x14ac:dyDescent="0.25">
      <c r="A1441" s="116">
        <v>870101</v>
      </c>
      <c r="B1441" s="100" t="s">
        <v>2150</v>
      </c>
      <c r="C1441" s="100" t="s">
        <v>193</v>
      </c>
    </row>
    <row r="1442" spans="1:3" x14ac:dyDescent="0.25">
      <c r="A1442" s="116">
        <v>870102</v>
      </c>
      <c r="B1442" s="100" t="s">
        <v>5159</v>
      </c>
      <c r="C1442" s="100" t="s">
        <v>193</v>
      </c>
    </row>
    <row r="1443" spans="1:3" x14ac:dyDescent="0.25">
      <c r="A1443" s="116">
        <v>870103</v>
      </c>
      <c r="B1443" s="100" t="s">
        <v>1635</v>
      </c>
      <c r="C1443" s="100" t="s">
        <v>193</v>
      </c>
    </row>
    <row r="1444" spans="1:3" x14ac:dyDescent="0.25">
      <c r="A1444" s="116">
        <v>870104</v>
      </c>
      <c r="B1444" s="100" t="s">
        <v>3566</v>
      </c>
      <c r="C1444" s="100" t="s">
        <v>193</v>
      </c>
    </row>
    <row r="1445" spans="1:3" x14ac:dyDescent="0.25">
      <c r="A1445" s="116">
        <v>870105</v>
      </c>
      <c r="B1445" s="100" t="s">
        <v>5066</v>
      </c>
      <c r="C1445" s="100" t="s">
        <v>193</v>
      </c>
    </row>
    <row r="1446" spans="1:3" x14ac:dyDescent="0.25">
      <c r="A1446" s="116">
        <v>870106</v>
      </c>
      <c r="B1446" s="100" t="s">
        <v>4729</v>
      </c>
      <c r="C1446" s="100" t="s">
        <v>193</v>
      </c>
    </row>
    <row r="1447" spans="1:3" x14ac:dyDescent="0.25">
      <c r="A1447" s="116">
        <v>870201</v>
      </c>
      <c r="B1447" s="100" t="s">
        <v>3244</v>
      </c>
      <c r="C1447" s="100" t="s">
        <v>193</v>
      </c>
    </row>
    <row r="1448" spans="1:3" x14ac:dyDescent="0.25">
      <c r="A1448" s="116">
        <v>870202</v>
      </c>
      <c r="B1448" s="100" t="s">
        <v>4675</v>
      </c>
      <c r="C1448" s="100" t="s">
        <v>193</v>
      </c>
    </row>
    <row r="1449" spans="1:3" x14ac:dyDescent="0.25">
      <c r="A1449" s="116">
        <v>870203</v>
      </c>
      <c r="B1449" s="100" t="s">
        <v>3567</v>
      </c>
      <c r="C1449" s="100" t="s">
        <v>193</v>
      </c>
    </row>
    <row r="1450" spans="1:3" x14ac:dyDescent="0.25">
      <c r="A1450" s="116">
        <v>870301</v>
      </c>
      <c r="B1450" s="100" t="s">
        <v>1420</v>
      </c>
      <c r="C1450" s="100" t="s">
        <v>193</v>
      </c>
    </row>
    <row r="1451" spans="1:3" x14ac:dyDescent="0.25">
      <c r="A1451" s="116">
        <v>870302</v>
      </c>
      <c r="B1451" s="100" t="s">
        <v>5160</v>
      </c>
      <c r="C1451" s="100" t="s">
        <v>193</v>
      </c>
    </row>
    <row r="1452" spans="1:3" x14ac:dyDescent="0.25">
      <c r="A1452" s="116">
        <v>870401</v>
      </c>
      <c r="B1452" s="100" t="s">
        <v>3771</v>
      </c>
      <c r="C1452" s="100" t="s">
        <v>193</v>
      </c>
    </row>
    <row r="1453" spans="1:3" x14ac:dyDescent="0.25">
      <c r="A1453" s="116">
        <v>870402</v>
      </c>
      <c r="B1453" s="100" t="s">
        <v>437</v>
      </c>
      <c r="C1453" s="100" t="s">
        <v>193</v>
      </c>
    </row>
    <row r="1454" spans="1:3" x14ac:dyDescent="0.25">
      <c r="A1454" s="116">
        <v>870501</v>
      </c>
      <c r="B1454" s="100" t="s">
        <v>589</v>
      </c>
      <c r="C1454" s="100" t="s">
        <v>193</v>
      </c>
    </row>
    <row r="1455" spans="1:3" x14ac:dyDescent="0.25">
      <c r="A1455" s="116">
        <v>870601</v>
      </c>
      <c r="B1455" s="100" t="s">
        <v>4558</v>
      </c>
      <c r="C1455" s="100" t="s">
        <v>193</v>
      </c>
    </row>
    <row r="1456" spans="1:3" x14ac:dyDescent="0.25">
      <c r="A1456" s="116">
        <v>899999</v>
      </c>
      <c r="B1456" s="100" t="s">
        <v>4314</v>
      </c>
      <c r="C1456" s="100" t="s">
        <v>193</v>
      </c>
    </row>
    <row r="1457" spans="1:3" x14ac:dyDescent="0.25">
      <c r="A1457" s="116">
        <v>900101</v>
      </c>
      <c r="B1457" s="100" t="s">
        <v>1721</v>
      </c>
      <c r="C1457" s="100" t="s">
        <v>193</v>
      </c>
    </row>
    <row r="1458" spans="1:3" x14ac:dyDescent="0.25">
      <c r="A1458" s="116">
        <v>900102</v>
      </c>
      <c r="B1458" s="100" t="s">
        <v>4148</v>
      </c>
      <c r="C1458" s="100" t="s">
        <v>193</v>
      </c>
    </row>
    <row r="1459" spans="1:3" x14ac:dyDescent="0.25">
      <c r="A1459" s="116">
        <v>900103</v>
      </c>
      <c r="B1459" s="100" t="s">
        <v>4149</v>
      </c>
      <c r="C1459" s="100" t="s">
        <v>193</v>
      </c>
    </row>
    <row r="1460" spans="1:3" x14ac:dyDescent="0.25">
      <c r="A1460" s="116">
        <v>900104</v>
      </c>
      <c r="B1460" s="100" t="s">
        <v>1722</v>
      </c>
      <c r="C1460" s="100" t="s">
        <v>193</v>
      </c>
    </row>
    <row r="1461" spans="1:3" x14ac:dyDescent="0.25">
      <c r="A1461" s="116">
        <v>900105</v>
      </c>
      <c r="B1461" s="100" t="s">
        <v>1723</v>
      </c>
      <c r="C1461" s="100" t="s">
        <v>193</v>
      </c>
    </row>
    <row r="1462" spans="1:3" x14ac:dyDescent="0.25">
      <c r="A1462" s="116">
        <v>900106</v>
      </c>
      <c r="B1462" s="100" t="s">
        <v>1724</v>
      </c>
      <c r="C1462" s="100" t="s">
        <v>193</v>
      </c>
    </row>
    <row r="1463" spans="1:3" x14ac:dyDescent="0.25">
      <c r="A1463" s="116">
        <v>900107</v>
      </c>
      <c r="B1463" s="100" t="s">
        <v>1725</v>
      </c>
      <c r="C1463" s="100" t="s">
        <v>193</v>
      </c>
    </row>
    <row r="1464" spans="1:3" x14ac:dyDescent="0.25">
      <c r="A1464" s="116">
        <v>900108</v>
      </c>
      <c r="B1464" s="100" t="s">
        <v>1726</v>
      </c>
      <c r="C1464" s="100" t="s">
        <v>193</v>
      </c>
    </row>
    <row r="1465" spans="1:3" x14ac:dyDescent="0.25">
      <c r="A1465" s="116">
        <v>900109</v>
      </c>
      <c r="B1465" s="100" t="s">
        <v>2250</v>
      </c>
      <c r="C1465" s="100" t="s">
        <v>193</v>
      </c>
    </row>
    <row r="1466" spans="1:3" x14ac:dyDescent="0.25">
      <c r="A1466" s="116">
        <v>900110</v>
      </c>
      <c r="B1466" s="100" t="s">
        <v>2251</v>
      </c>
      <c r="C1466" s="100" t="s">
        <v>193</v>
      </c>
    </row>
    <row r="1467" spans="1:3" x14ac:dyDescent="0.25">
      <c r="A1467" s="116">
        <v>900111</v>
      </c>
      <c r="B1467" s="100" t="s">
        <v>2252</v>
      </c>
      <c r="C1467" s="100" t="s">
        <v>193</v>
      </c>
    </row>
    <row r="1468" spans="1:3" x14ac:dyDescent="0.25">
      <c r="A1468" s="116">
        <v>900112</v>
      </c>
      <c r="B1468" s="100" t="s">
        <v>2253</v>
      </c>
      <c r="C1468" s="100" t="s">
        <v>193</v>
      </c>
    </row>
    <row r="1469" spans="1:3" x14ac:dyDescent="0.25">
      <c r="A1469" s="116">
        <v>900113</v>
      </c>
      <c r="B1469" s="100" t="s">
        <v>2254</v>
      </c>
      <c r="C1469" s="100" t="s">
        <v>193</v>
      </c>
    </row>
    <row r="1470" spans="1:3" x14ac:dyDescent="0.25">
      <c r="A1470" s="116">
        <v>900114</v>
      </c>
      <c r="B1470" s="100" t="s">
        <v>2255</v>
      </c>
      <c r="C1470" s="100" t="s">
        <v>193</v>
      </c>
    </row>
    <row r="1471" spans="1:3" x14ac:dyDescent="0.25">
      <c r="A1471" s="116">
        <v>900115</v>
      </c>
      <c r="B1471" s="100" t="s">
        <v>2256</v>
      </c>
      <c r="C1471" s="100" t="s">
        <v>193</v>
      </c>
    </row>
    <row r="1472" spans="1:3" x14ac:dyDescent="0.25">
      <c r="A1472" s="116">
        <v>900116</v>
      </c>
      <c r="B1472" s="100" t="s">
        <v>2257</v>
      </c>
      <c r="C1472" s="100" t="s">
        <v>193</v>
      </c>
    </row>
    <row r="1473" spans="1:3" x14ac:dyDescent="0.25">
      <c r="A1473" s="116">
        <v>900117</v>
      </c>
      <c r="B1473" s="100" t="s">
        <v>2258</v>
      </c>
      <c r="C1473" s="100" t="s">
        <v>193</v>
      </c>
    </row>
    <row r="1474" spans="1:3" x14ac:dyDescent="0.25">
      <c r="A1474" s="116">
        <v>900118</v>
      </c>
      <c r="B1474" s="100" t="s">
        <v>2259</v>
      </c>
      <c r="C1474" s="100" t="s">
        <v>193</v>
      </c>
    </row>
    <row r="1475" spans="1:3" x14ac:dyDescent="0.25">
      <c r="A1475" s="116">
        <v>900119</v>
      </c>
      <c r="B1475" s="100" t="s">
        <v>2260</v>
      </c>
      <c r="C1475" s="100" t="s">
        <v>193</v>
      </c>
    </row>
    <row r="1476" spans="1:3" x14ac:dyDescent="0.25">
      <c r="A1476" s="116">
        <v>900120</v>
      </c>
      <c r="B1476" s="100" t="s">
        <v>2261</v>
      </c>
      <c r="C1476" s="100" t="s">
        <v>193</v>
      </c>
    </row>
    <row r="1477" spans="1:3" x14ac:dyDescent="0.25">
      <c r="A1477" s="116">
        <v>900121</v>
      </c>
      <c r="B1477" s="100" t="s">
        <v>2262</v>
      </c>
      <c r="C1477" s="100" t="s">
        <v>193</v>
      </c>
    </row>
    <row r="1478" spans="1:3" x14ac:dyDescent="0.25">
      <c r="A1478" s="116">
        <v>900122</v>
      </c>
      <c r="B1478" s="100" t="s">
        <v>2263</v>
      </c>
      <c r="C1478" s="100" t="s">
        <v>193</v>
      </c>
    </row>
    <row r="1479" spans="1:3" x14ac:dyDescent="0.25">
      <c r="A1479" s="116">
        <v>900123</v>
      </c>
      <c r="B1479" s="100" t="s">
        <v>3568</v>
      </c>
      <c r="C1479" s="100" t="s">
        <v>193</v>
      </c>
    </row>
    <row r="1480" spans="1:3" x14ac:dyDescent="0.25">
      <c r="A1480" s="116">
        <v>900124</v>
      </c>
      <c r="B1480" s="100" t="s">
        <v>1896</v>
      </c>
      <c r="C1480" s="100" t="s">
        <v>193</v>
      </c>
    </row>
    <row r="1481" spans="1:3" x14ac:dyDescent="0.25">
      <c r="A1481" s="116">
        <v>900125</v>
      </c>
      <c r="B1481" s="100" t="s">
        <v>1897</v>
      </c>
      <c r="C1481" s="100" t="s">
        <v>193</v>
      </c>
    </row>
    <row r="1482" spans="1:3" x14ac:dyDescent="0.25">
      <c r="A1482" s="116">
        <v>900126</v>
      </c>
      <c r="B1482" s="100" t="s">
        <v>1885</v>
      </c>
      <c r="C1482" s="100" t="s">
        <v>193</v>
      </c>
    </row>
    <row r="1483" spans="1:3" x14ac:dyDescent="0.25">
      <c r="A1483" s="116">
        <v>900127</v>
      </c>
      <c r="B1483" s="100" t="s">
        <v>1886</v>
      </c>
      <c r="C1483" s="100" t="s">
        <v>193</v>
      </c>
    </row>
    <row r="1484" spans="1:3" x14ac:dyDescent="0.25">
      <c r="A1484" s="116">
        <v>900128</v>
      </c>
      <c r="B1484" s="100" t="s">
        <v>1887</v>
      </c>
      <c r="C1484" s="100" t="s">
        <v>193</v>
      </c>
    </row>
    <row r="1485" spans="1:3" x14ac:dyDescent="0.25">
      <c r="A1485" s="116">
        <v>900129</v>
      </c>
      <c r="B1485" s="100" t="s">
        <v>1734</v>
      </c>
      <c r="C1485" s="100" t="s">
        <v>193</v>
      </c>
    </row>
    <row r="1486" spans="1:3" x14ac:dyDescent="0.25">
      <c r="A1486" s="116">
        <v>900130</v>
      </c>
      <c r="B1486" s="100" t="s">
        <v>1735</v>
      </c>
      <c r="C1486" s="100" t="s">
        <v>193</v>
      </c>
    </row>
    <row r="1487" spans="1:3" x14ac:dyDescent="0.25">
      <c r="A1487" s="116">
        <v>900131</v>
      </c>
      <c r="B1487" s="100" t="s">
        <v>1736</v>
      </c>
      <c r="C1487" s="100" t="s">
        <v>193</v>
      </c>
    </row>
    <row r="1488" spans="1:3" x14ac:dyDescent="0.25">
      <c r="A1488" s="116">
        <v>900132</v>
      </c>
      <c r="B1488" s="100" t="s">
        <v>1737</v>
      </c>
      <c r="C1488" s="100" t="s">
        <v>193</v>
      </c>
    </row>
    <row r="1489" spans="1:3" x14ac:dyDescent="0.25">
      <c r="A1489" s="116">
        <v>900133</v>
      </c>
      <c r="B1489" s="100" t="s">
        <v>1738</v>
      </c>
      <c r="C1489" s="100" t="s">
        <v>193</v>
      </c>
    </row>
    <row r="1490" spans="1:3" x14ac:dyDescent="0.25">
      <c r="A1490" s="116">
        <v>900134</v>
      </c>
      <c r="B1490" s="100" t="s">
        <v>1739</v>
      </c>
      <c r="C1490" s="100" t="s">
        <v>193</v>
      </c>
    </row>
    <row r="1491" spans="1:3" x14ac:dyDescent="0.25">
      <c r="A1491" s="116">
        <v>900135</v>
      </c>
      <c r="B1491" s="100" t="s">
        <v>1740</v>
      </c>
      <c r="C1491" s="100" t="s">
        <v>193</v>
      </c>
    </row>
    <row r="1492" spans="1:3" x14ac:dyDescent="0.25">
      <c r="A1492" s="116">
        <v>900136</v>
      </c>
      <c r="B1492" s="100" t="s">
        <v>1741</v>
      </c>
      <c r="C1492" s="100" t="s">
        <v>193</v>
      </c>
    </row>
    <row r="1493" spans="1:3" x14ac:dyDescent="0.25">
      <c r="A1493" s="116">
        <v>900137</v>
      </c>
      <c r="B1493" s="100" t="s">
        <v>1742</v>
      </c>
      <c r="C1493" s="100" t="s">
        <v>193</v>
      </c>
    </row>
    <row r="1494" spans="1:3" x14ac:dyDescent="0.25">
      <c r="A1494" s="116">
        <v>900138</v>
      </c>
      <c r="B1494" s="100" t="s">
        <v>1259</v>
      </c>
      <c r="C1494" s="100" t="s">
        <v>193</v>
      </c>
    </row>
    <row r="1495" spans="1:3" x14ac:dyDescent="0.25">
      <c r="A1495" s="116">
        <v>900139</v>
      </c>
      <c r="B1495" s="100" t="s">
        <v>1260</v>
      </c>
      <c r="C1495" s="100" t="s">
        <v>193</v>
      </c>
    </row>
    <row r="1496" spans="1:3" x14ac:dyDescent="0.25">
      <c r="A1496" s="116">
        <v>900140</v>
      </c>
      <c r="B1496" s="100" t="s">
        <v>1261</v>
      </c>
      <c r="C1496" s="100" t="s">
        <v>193</v>
      </c>
    </row>
    <row r="1497" spans="1:3" x14ac:dyDescent="0.25">
      <c r="A1497" s="116">
        <v>900141</v>
      </c>
      <c r="B1497" s="100" t="s">
        <v>1262</v>
      </c>
      <c r="C1497" s="100" t="s">
        <v>193</v>
      </c>
    </row>
    <row r="1498" spans="1:3" x14ac:dyDescent="0.25">
      <c r="A1498" s="116">
        <v>900142</v>
      </c>
      <c r="B1498" s="100" t="s">
        <v>1263</v>
      </c>
      <c r="C1498" s="100" t="s">
        <v>193</v>
      </c>
    </row>
    <row r="1499" spans="1:3" x14ac:dyDescent="0.25">
      <c r="A1499" s="116">
        <v>900143</v>
      </c>
      <c r="B1499" s="100" t="s">
        <v>2618</v>
      </c>
      <c r="C1499" s="100" t="s">
        <v>193</v>
      </c>
    </row>
    <row r="1500" spans="1:3" x14ac:dyDescent="0.25">
      <c r="A1500" s="116">
        <v>900144</v>
      </c>
      <c r="B1500" s="100" t="s">
        <v>2619</v>
      </c>
      <c r="C1500" s="100" t="s">
        <v>193</v>
      </c>
    </row>
    <row r="1501" spans="1:3" x14ac:dyDescent="0.25">
      <c r="A1501" s="116">
        <v>900145</v>
      </c>
      <c r="B1501" s="100" t="s">
        <v>2620</v>
      </c>
      <c r="C1501" s="100" t="s">
        <v>193</v>
      </c>
    </row>
    <row r="1502" spans="1:3" x14ac:dyDescent="0.25">
      <c r="A1502" s="116">
        <v>900146</v>
      </c>
      <c r="B1502" s="100" t="s">
        <v>2621</v>
      </c>
      <c r="C1502" s="100" t="s">
        <v>193</v>
      </c>
    </row>
    <row r="1503" spans="1:3" x14ac:dyDescent="0.25">
      <c r="A1503" s="116">
        <v>900147</v>
      </c>
      <c r="B1503" s="100" t="s">
        <v>4150</v>
      </c>
      <c r="C1503" s="100" t="s">
        <v>193</v>
      </c>
    </row>
    <row r="1504" spans="1:3" x14ac:dyDescent="0.25">
      <c r="A1504" s="116">
        <v>900148</v>
      </c>
      <c r="B1504" s="100" t="s">
        <v>2622</v>
      </c>
      <c r="C1504" s="100" t="s">
        <v>193</v>
      </c>
    </row>
    <row r="1505" spans="1:3" x14ac:dyDescent="0.25">
      <c r="A1505" s="116">
        <v>900149</v>
      </c>
      <c r="B1505" s="100" t="s">
        <v>2623</v>
      </c>
      <c r="C1505" s="100" t="s">
        <v>193</v>
      </c>
    </row>
    <row r="1506" spans="1:3" x14ac:dyDescent="0.25">
      <c r="A1506" s="116">
        <v>900150</v>
      </c>
      <c r="B1506" s="100" t="s">
        <v>2624</v>
      </c>
      <c r="C1506" s="100" t="s">
        <v>193</v>
      </c>
    </row>
    <row r="1507" spans="1:3" x14ac:dyDescent="0.25">
      <c r="A1507" s="116">
        <v>900151</v>
      </c>
      <c r="B1507" s="100" t="s">
        <v>2625</v>
      </c>
      <c r="C1507" s="100" t="s">
        <v>193</v>
      </c>
    </row>
    <row r="1508" spans="1:3" x14ac:dyDescent="0.25">
      <c r="A1508" s="116">
        <v>900152</v>
      </c>
      <c r="B1508" s="100" t="s">
        <v>2626</v>
      </c>
      <c r="C1508" s="100" t="s">
        <v>193</v>
      </c>
    </row>
    <row r="1509" spans="1:3" x14ac:dyDescent="0.25">
      <c r="A1509" s="116">
        <v>900153</v>
      </c>
      <c r="B1509" s="100" t="s">
        <v>2445</v>
      </c>
      <c r="C1509" s="100" t="s">
        <v>193</v>
      </c>
    </row>
    <row r="1510" spans="1:3" x14ac:dyDescent="0.25">
      <c r="A1510" s="116">
        <v>900154</v>
      </c>
      <c r="B1510" s="100" t="s">
        <v>2446</v>
      </c>
      <c r="C1510" s="100" t="s">
        <v>193</v>
      </c>
    </row>
    <row r="1511" spans="1:3" x14ac:dyDescent="0.25">
      <c r="A1511" s="116">
        <v>900155</v>
      </c>
      <c r="B1511" s="100" t="s">
        <v>2447</v>
      </c>
      <c r="C1511" s="100" t="s">
        <v>193</v>
      </c>
    </row>
    <row r="1512" spans="1:3" x14ac:dyDescent="0.25">
      <c r="A1512" s="116">
        <v>900156</v>
      </c>
      <c r="B1512" s="100" t="s">
        <v>3401</v>
      </c>
      <c r="C1512" s="100" t="s">
        <v>193</v>
      </c>
    </row>
    <row r="1513" spans="1:3" x14ac:dyDescent="0.25">
      <c r="A1513" s="116">
        <v>900157</v>
      </c>
      <c r="B1513" s="100" t="s">
        <v>1084</v>
      </c>
      <c r="C1513" s="100" t="s">
        <v>193</v>
      </c>
    </row>
    <row r="1514" spans="1:3" x14ac:dyDescent="0.25">
      <c r="A1514" s="116">
        <v>900159</v>
      </c>
      <c r="B1514" s="100" t="s">
        <v>275</v>
      </c>
      <c r="C1514" s="100" t="s">
        <v>193</v>
      </c>
    </row>
    <row r="1515" spans="1:3" x14ac:dyDescent="0.25">
      <c r="A1515" s="116">
        <v>900160</v>
      </c>
      <c r="B1515" s="100" t="s">
        <v>302</v>
      </c>
      <c r="C1515" s="100" t="s">
        <v>193</v>
      </c>
    </row>
    <row r="1516" spans="1:3" x14ac:dyDescent="0.25">
      <c r="A1516" s="116">
        <v>900161</v>
      </c>
      <c r="B1516" s="100" t="s">
        <v>3377</v>
      </c>
      <c r="C1516" s="100" t="s">
        <v>193</v>
      </c>
    </row>
    <row r="1517" spans="1:3" x14ac:dyDescent="0.25">
      <c r="A1517" s="116">
        <v>900162</v>
      </c>
      <c r="B1517" s="100" t="s">
        <v>3402</v>
      </c>
      <c r="C1517" s="100" t="s">
        <v>193</v>
      </c>
    </row>
    <row r="1518" spans="1:3" x14ac:dyDescent="0.25">
      <c r="A1518" s="116">
        <v>900163</v>
      </c>
      <c r="B1518" s="100" t="s">
        <v>3403</v>
      </c>
      <c r="C1518" s="100" t="s">
        <v>193</v>
      </c>
    </row>
    <row r="1519" spans="1:3" x14ac:dyDescent="0.25">
      <c r="A1519" s="116">
        <v>900164</v>
      </c>
      <c r="B1519" s="100" t="s">
        <v>3470</v>
      </c>
      <c r="C1519" s="100" t="s">
        <v>193</v>
      </c>
    </row>
    <row r="1520" spans="1:3" x14ac:dyDescent="0.25">
      <c r="A1520" s="116">
        <v>900165</v>
      </c>
      <c r="B1520" s="100" t="s">
        <v>3471</v>
      </c>
      <c r="C1520" s="100" t="s">
        <v>193</v>
      </c>
    </row>
    <row r="1521" spans="1:3" x14ac:dyDescent="0.25">
      <c r="A1521" s="116">
        <v>900166</v>
      </c>
      <c r="B1521" s="100" t="s">
        <v>3569</v>
      </c>
      <c r="C1521" s="100" t="s">
        <v>193</v>
      </c>
    </row>
    <row r="1522" spans="1:3" x14ac:dyDescent="0.25">
      <c r="A1522" s="116">
        <v>900167</v>
      </c>
      <c r="B1522" s="100" t="s">
        <v>3772</v>
      </c>
      <c r="C1522" s="100" t="s">
        <v>193</v>
      </c>
    </row>
    <row r="1523" spans="1:3" x14ac:dyDescent="0.25">
      <c r="A1523" s="116">
        <v>900168</v>
      </c>
      <c r="B1523" s="100" t="s">
        <v>3773</v>
      </c>
      <c r="C1523" s="100" t="s">
        <v>193</v>
      </c>
    </row>
    <row r="1524" spans="1:3" x14ac:dyDescent="0.25">
      <c r="A1524" s="116">
        <v>900169</v>
      </c>
      <c r="B1524" s="100" t="s">
        <v>1026</v>
      </c>
      <c r="C1524" s="100" t="s">
        <v>193</v>
      </c>
    </row>
    <row r="1525" spans="1:3" x14ac:dyDescent="0.25">
      <c r="A1525" s="116">
        <v>900170</v>
      </c>
      <c r="B1525" s="100" t="s">
        <v>3910</v>
      </c>
      <c r="C1525" s="100" t="s">
        <v>193</v>
      </c>
    </row>
    <row r="1526" spans="1:3" x14ac:dyDescent="0.25">
      <c r="A1526" s="116">
        <v>900171</v>
      </c>
      <c r="B1526" s="100" t="s">
        <v>4077</v>
      </c>
      <c r="C1526" s="100" t="s">
        <v>193</v>
      </c>
    </row>
    <row r="1527" spans="1:3" x14ac:dyDescent="0.25">
      <c r="A1527" s="116">
        <v>900172</v>
      </c>
      <c r="B1527" s="100" t="s">
        <v>4315</v>
      </c>
      <c r="C1527" s="100" t="s">
        <v>193</v>
      </c>
    </row>
    <row r="1528" spans="1:3" x14ac:dyDescent="0.25">
      <c r="A1528" s="116">
        <v>900173</v>
      </c>
      <c r="B1528" s="100" t="s">
        <v>4676</v>
      </c>
      <c r="C1528" s="100" t="s">
        <v>193</v>
      </c>
    </row>
    <row r="1529" spans="1:3" x14ac:dyDescent="0.25">
      <c r="A1529" s="116">
        <v>900174</v>
      </c>
      <c r="B1529" s="100" t="s">
        <v>4677</v>
      </c>
      <c r="C1529" s="100" t="s">
        <v>193</v>
      </c>
    </row>
    <row r="1530" spans="1:3" x14ac:dyDescent="0.25">
      <c r="A1530" s="116">
        <v>900175</v>
      </c>
      <c r="B1530" s="100" t="s">
        <v>4921</v>
      </c>
      <c r="C1530" s="100" t="s">
        <v>193</v>
      </c>
    </row>
    <row r="1531" spans="1:3" x14ac:dyDescent="0.25">
      <c r="A1531" s="116">
        <v>900201</v>
      </c>
      <c r="B1531" s="100" t="s">
        <v>4095</v>
      </c>
      <c r="C1531" s="100" t="s">
        <v>193</v>
      </c>
    </row>
    <row r="1532" spans="1:3" x14ac:dyDescent="0.25">
      <c r="A1532" s="116">
        <v>900202</v>
      </c>
      <c r="B1532" s="100" t="s">
        <v>4096</v>
      </c>
      <c r="C1532" s="100" t="s">
        <v>193</v>
      </c>
    </row>
    <row r="1533" spans="1:3" x14ac:dyDescent="0.25">
      <c r="A1533" s="116">
        <v>900203</v>
      </c>
      <c r="B1533" s="100" t="s">
        <v>4097</v>
      </c>
      <c r="C1533" s="100" t="s">
        <v>193</v>
      </c>
    </row>
    <row r="1534" spans="1:3" x14ac:dyDescent="0.25">
      <c r="A1534" s="116">
        <v>900204</v>
      </c>
      <c r="B1534" s="100" t="s">
        <v>4098</v>
      </c>
      <c r="C1534" s="100" t="s">
        <v>193</v>
      </c>
    </row>
  </sheetData>
  <sheetProtection sheet="1" objects="1" scenarios="1"/>
  <phoneticPr fontId="4"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69"/>
  <sheetViews>
    <sheetView zoomScaleNormal="100" workbookViewId="0">
      <pane ySplit="1" topLeftCell="A2" activePane="bottomLeft" state="frozen"/>
      <selection pane="bottomLeft" activeCell="A2" sqref="A2:A3"/>
    </sheetView>
  </sheetViews>
  <sheetFormatPr defaultColWidth="42.33203125" defaultRowHeight="13.2" x14ac:dyDescent="0.25"/>
  <cols>
    <col min="1" max="1" width="7.44140625" style="299" customWidth="1"/>
    <col min="2" max="2" width="23" style="299" bestFit="1" customWidth="1"/>
    <col min="3" max="3" width="111.33203125" style="299" customWidth="1"/>
    <col min="4" max="16384" width="42.33203125" style="299"/>
  </cols>
  <sheetData>
    <row r="1" spans="1:3" ht="15.6" x14ac:dyDescent="0.25">
      <c r="A1" s="223" t="s">
        <v>3925</v>
      </c>
      <c r="B1" s="224" t="s">
        <v>3926</v>
      </c>
      <c r="C1" s="224" t="s">
        <v>3927</v>
      </c>
    </row>
    <row r="2" spans="1:3" ht="15.6" x14ac:dyDescent="0.25">
      <c r="A2" s="686">
        <v>1</v>
      </c>
      <c r="B2" s="692" t="s">
        <v>3928</v>
      </c>
      <c r="C2" s="226" t="s">
        <v>3929</v>
      </c>
    </row>
    <row r="3" spans="1:3" ht="15.6" x14ac:dyDescent="0.25">
      <c r="A3" s="687"/>
      <c r="B3" s="694"/>
      <c r="C3" s="228" t="s">
        <v>3930</v>
      </c>
    </row>
    <row r="4" spans="1:3" ht="15.6" x14ac:dyDescent="0.25">
      <c r="A4" s="686" t="s">
        <v>3931</v>
      </c>
      <c r="B4" s="225" t="s">
        <v>3932</v>
      </c>
      <c r="C4" s="226" t="s">
        <v>3933</v>
      </c>
    </row>
    <row r="5" spans="1:3" ht="15.6" x14ac:dyDescent="0.25">
      <c r="A5" s="688"/>
      <c r="B5" s="230" t="s">
        <v>3934</v>
      </c>
      <c r="C5" s="231" t="s">
        <v>3935</v>
      </c>
    </row>
    <row r="6" spans="1:3" ht="15.6" x14ac:dyDescent="0.25">
      <c r="A6" s="687"/>
      <c r="B6" s="300"/>
      <c r="C6" s="228" t="s">
        <v>3936</v>
      </c>
    </row>
    <row r="7" spans="1:3" ht="15.6" x14ac:dyDescent="0.25">
      <c r="A7" s="686" t="s">
        <v>3937</v>
      </c>
      <c r="B7" s="692" t="s">
        <v>3938</v>
      </c>
      <c r="C7" s="232" t="s">
        <v>3939</v>
      </c>
    </row>
    <row r="8" spans="1:3" ht="31.2" x14ac:dyDescent="0.25">
      <c r="A8" s="687"/>
      <c r="B8" s="694"/>
      <c r="C8" s="233" t="s">
        <v>3940</v>
      </c>
    </row>
    <row r="9" spans="1:3" ht="15.6" x14ac:dyDescent="0.25">
      <c r="A9" s="686" t="s">
        <v>3941</v>
      </c>
      <c r="B9" s="225" t="s">
        <v>3942</v>
      </c>
      <c r="C9" s="226" t="s">
        <v>3943</v>
      </c>
    </row>
    <row r="10" spans="1:3" ht="31.2" x14ac:dyDescent="0.25">
      <c r="A10" s="687"/>
      <c r="B10" s="227" t="s">
        <v>3944</v>
      </c>
      <c r="C10" s="228" t="s">
        <v>3945</v>
      </c>
    </row>
    <row r="11" spans="1:3" ht="15.6" x14ac:dyDescent="0.25">
      <c r="A11" s="686">
        <v>3</v>
      </c>
      <c r="B11" s="692" t="s">
        <v>3946</v>
      </c>
      <c r="C11" s="232" t="s">
        <v>3947</v>
      </c>
    </row>
    <row r="12" spans="1:3" ht="15.6" x14ac:dyDescent="0.25">
      <c r="A12" s="688"/>
      <c r="B12" s="693"/>
      <c r="C12" s="234" t="s">
        <v>3948</v>
      </c>
    </row>
    <row r="13" spans="1:3" ht="15.6" x14ac:dyDescent="0.25">
      <c r="A13" s="688"/>
      <c r="B13" s="693"/>
      <c r="C13" s="234" t="s">
        <v>3949</v>
      </c>
    </row>
    <row r="14" spans="1:3" ht="15.6" x14ac:dyDescent="0.25">
      <c r="A14" s="687"/>
      <c r="B14" s="694"/>
      <c r="C14" s="233" t="s">
        <v>3950</v>
      </c>
    </row>
    <row r="15" spans="1:3" ht="15.6" x14ac:dyDescent="0.25">
      <c r="A15" s="686" t="s">
        <v>3951</v>
      </c>
      <c r="B15" s="692" t="s">
        <v>3952</v>
      </c>
      <c r="C15" s="226" t="s">
        <v>3953</v>
      </c>
    </row>
    <row r="16" spans="1:3" ht="15.6" x14ac:dyDescent="0.25">
      <c r="A16" s="688"/>
      <c r="B16" s="693"/>
      <c r="C16" s="231" t="s">
        <v>3954</v>
      </c>
    </row>
    <row r="17" spans="1:3" ht="15.6" x14ac:dyDescent="0.25">
      <c r="A17" s="688"/>
      <c r="B17" s="693"/>
      <c r="C17" s="231" t="s">
        <v>3955</v>
      </c>
    </row>
    <row r="18" spans="1:3" ht="15.6" x14ac:dyDescent="0.25">
      <c r="A18" s="688"/>
      <c r="B18" s="693"/>
      <c r="C18" s="235" t="s">
        <v>3956</v>
      </c>
    </row>
    <row r="19" spans="1:3" ht="15.6" x14ac:dyDescent="0.25">
      <c r="A19" s="687"/>
      <c r="B19" s="694"/>
      <c r="C19" s="228" t="s">
        <v>3957</v>
      </c>
    </row>
    <row r="20" spans="1:3" ht="15.6" x14ac:dyDescent="0.25">
      <c r="A20" s="686" t="s">
        <v>3958</v>
      </c>
      <c r="B20" s="225" t="s">
        <v>855</v>
      </c>
      <c r="C20" s="226" t="s">
        <v>3959</v>
      </c>
    </row>
    <row r="21" spans="1:3" ht="15.6" x14ac:dyDescent="0.25">
      <c r="A21" s="687"/>
      <c r="B21" s="227" t="s">
        <v>3960</v>
      </c>
      <c r="C21" s="228" t="s">
        <v>3961</v>
      </c>
    </row>
    <row r="22" spans="1:3" ht="31.2" x14ac:dyDescent="0.25">
      <c r="A22" s="236" t="s">
        <v>3962</v>
      </c>
      <c r="B22" s="237" t="s">
        <v>3963</v>
      </c>
      <c r="C22" s="238" t="s">
        <v>3964</v>
      </c>
    </row>
    <row r="23" spans="1:3" ht="15.6" x14ac:dyDescent="0.25">
      <c r="A23" s="236" t="s">
        <v>3965</v>
      </c>
      <c r="B23" s="237" t="s">
        <v>3966</v>
      </c>
      <c r="C23" s="238" t="s">
        <v>3967</v>
      </c>
    </row>
    <row r="24" spans="1:3" ht="27.6" x14ac:dyDescent="0.25">
      <c r="A24" s="686" t="s">
        <v>3968</v>
      </c>
      <c r="B24" s="225" t="s">
        <v>3969</v>
      </c>
      <c r="C24" s="307" t="s">
        <v>5162</v>
      </c>
    </row>
    <row r="25" spans="1:3" ht="15.6" x14ac:dyDescent="0.25">
      <c r="A25" s="688"/>
      <c r="B25" s="230" t="s">
        <v>3946</v>
      </c>
      <c r="C25" s="240" t="s">
        <v>3970</v>
      </c>
    </row>
    <row r="26" spans="1:3" ht="27.6" x14ac:dyDescent="0.25">
      <c r="A26" s="687"/>
      <c r="B26" s="300"/>
      <c r="C26" s="241" t="s">
        <v>3971</v>
      </c>
    </row>
    <row r="27" spans="1:3" ht="15.6" x14ac:dyDescent="0.25">
      <c r="A27" s="686" t="s">
        <v>3972</v>
      </c>
      <c r="B27" s="225" t="s">
        <v>3973</v>
      </c>
      <c r="C27" s="239" t="s">
        <v>3974</v>
      </c>
    </row>
    <row r="28" spans="1:3" ht="27.6" x14ac:dyDescent="0.25">
      <c r="A28" s="687"/>
      <c r="B28" s="227" t="s">
        <v>3975</v>
      </c>
      <c r="C28" s="242" t="s">
        <v>3976</v>
      </c>
    </row>
    <row r="29" spans="1:3" ht="15.6" x14ac:dyDescent="0.25">
      <c r="A29" s="686">
        <v>5</v>
      </c>
      <c r="B29" s="225" t="s">
        <v>3977</v>
      </c>
      <c r="C29" s="226" t="s">
        <v>3978</v>
      </c>
    </row>
    <row r="30" spans="1:3" ht="27.6" x14ac:dyDescent="0.25">
      <c r="A30" s="688"/>
      <c r="B30" s="230" t="s">
        <v>130</v>
      </c>
      <c r="C30" s="240" t="s">
        <v>3979</v>
      </c>
    </row>
    <row r="31" spans="1:3" ht="15.6" x14ac:dyDescent="0.25">
      <c r="A31" s="687"/>
      <c r="B31" s="227" t="s">
        <v>3980</v>
      </c>
      <c r="C31" s="301"/>
    </row>
    <row r="32" spans="1:3" ht="15.6" x14ac:dyDescent="0.25">
      <c r="A32" s="686" t="s">
        <v>1768</v>
      </c>
      <c r="B32" s="692" t="s">
        <v>3981</v>
      </c>
      <c r="C32" s="226" t="s">
        <v>3982</v>
      </c>
    </row>
    <row r="33" spans="1:3" ht="15.6" x14ac:dyDescent="0.25">
      <c r="A33" s="688"/>
      <c r="B33" s="693"/>
      <c r="C33" s="231" t="s">
        <v>3983</v>
      </c>
    </row>
    <row r="34" spans="1:3" ht="15.6" x14ac:dyDescent="0.25">
      <c r="A34" s="687"/>
      <c r="B34" s="694"/>
      <c r="C34" s="228" t="s">
        <v>3984</v>
      </c>
    </row>
    <row r="35" spans="1:3" ht="46.8" x14ac:dyDescent="0.25">
      <c r="A35" s="686">
        <v>7</v>
      </c>
      <c r="B35" s="237" t="s">
        <v>3985</v>
      </c>
      <c r="C35" s="226" t="s">
        <v>3986</v>
      </c>
    </row>
    <row r="36" spans="1:3" ht="15.6" x14ac:dyDescent="0.25">
      <c r="A36" s="688"/>
      <c r="B36" s="230" t="s">
        <v>759</v>
      </c>
      <c r="C36" s="302" t="s">
        <v>3987</v>
      </c>
    </row>
    <row r="37" spans="1:3" ht="15.6" x14ac:dyDescent="0.25">
      <c r="A37" s="229" t="s">
        <v>3988</v>
      </c>
      <c r="B37" s="230" t="s">
        <v>759</v>
      </c>
      <c r="C37" s="231"/>
    </row>
    <row r="38" spans="1:3" ht="18.600000000000001" x14ac:dyDescent="0.25">
      <c r="A38" s="229" t="s">
        <v>3989</v>
      </c>
      <c r="B38" s="230" t="s">
        <v>3990</v>
      </c>
      <c r="C38" s="231"/>
    </row>
    <row r="39" spans="1:3" ht="18.600000000000001" x14ac:dyDescent="0.25">
      <c r="A39" s="229" t="s">
        <v>3991</v>
      </c>
      <c r="B39" s="230" t="s">
        <v>3992</v>
      </c>
      <c r="C39" s="231"/>
    </row>
    <row r="40" spans="1:3" ht="18.600000000000001" x14ac:dyDescent="0.25">
      <c r="A40" s="229" t="s">
        <v>3993</v>
      </c>
      <c r="B40" s="230" t="s">
        <v>3994</v>
      </c>
      <c r="C40" s="231"/>
    </row>
    <row r="41" spans="1:3" ht="15.6" x14ac:dyDescent="0.25">
      <c r="A41" s="688" t="s">
        <v>3995</v>
      </c>
      <c r="B41" s="230" t="s">
        <v>3996</v>
      </c>
      <c r="C41" s="231" t="s">
        <v>3997</v>
      </c>
    </row>
    <row r="42" spans="1:3" ht="15.6" x14ac:dyDescent="0.25">
      <c r="A42" s="688"/>
      <c r="B42" s="230" t="s">
        <v>113</v>
      </c>
      <c r="C42" s="231" t="s">
        <v>3998</v>
      </c>
    </row>
    <row r="43" spans="1:3" x14ac:dyDescent="0.25">
      <c r="A43" s="687"/>
      <c r="B43" s="300"/>
      <c r="C43" s="303" t="s">
        <v>3999</v>
      </c>
    </row>
    <row r="44" spans="1:3" ht="324" customHeight="1" x14ac:dyDescent="0.25">
      <c r="A44" s="306" t="s">
        <v>5133</v>
      </c>
      <c r="B44" s="298" t="s">
        <v>5134</v>
      </c>
      <c r="C44" s="304" t="s">
        <v>5135</v>
      </c>
    </row>
    <row r="45" spans="1:3" ht="264" x14ac:dyDescent="0.25">
      <c r="A45" s="305" t="s">
        <v>5136</v>
      </c>
      <c r="B45" s="298" t="s">
        <v>5120</v>
      </c>
      <c r="C45" s="304" t="s">
        <v>5137</v>
      </c>
    </row>
    <row r="46" spans="1:3" ht="15.6" x14ac:dyDescent="0.25">
      <c r="A46" s="236">
        <v>9</v>
      </c>
      <c r="B46" s="237" t="s">
        <v>4000</v>
      </c>
      <c r="C46" s="245" t="s">
        <v>4001</v>
      </c>
    </row>
    <row r="47" spans="1:3" ht="15.6" x14ac:dyDescent="0.25">
      <c r="A47" s="686" t="s">
        <v>4002</v>
      </c>
      <c r="B47" s="692" t="s">
        <v>4003</v>
      </c>
      <c r="C47" s="226" t="s">
        <v>4004</v>
      </c>
    </row>
    <row r="48" spans="1:3" ht="13.8" x14ac:dyDescent="0.25">
      <c r="A48" s="688"/>
      <c r="B48" s="693"/>
      <c r="C48" s="244" t="s">
        <v>4005</v>
      </c>
    </row>
    <row r="49" spans="1:3" ht="31.2" x14ac:dyDescent="0.25">
      <c r="A49" s="687"/>
      <c r="B49" s="694"/>
      <c r="C49" s="246" t="s">
        <v>4006</v>
      </c>
    </row>
    <row r="50" spans="1:3" ht="31.2" x14ac:dyDescent="0.25">
      <c r="A50" s="686" t="s">
        <v>4007</v>
      </c>
      <c r="B50" s="225" t="s">
        <v>4008</v>
      </c>
      <c r="C50" s="226" t="s">
        <v>4009</v>
      </c>
    </row>
    <row r="51" spans="1:3" ht="15.6" x14ac:dyDescent="0.25">
      <c r="A51" s="688"/>
      <c r="B51" s="230" t="s">
        <v>4010</v>
      </c>
      <c r="C51" s="302" t="s">
        <v>4011</v>
      </c>
    </row>
    <row r="52" spans="1:3" ht="15.6" x14ac:dyDescent="0.25">
      <c r="A52" s="687"/>
      <c r="B52" s="227" t="s">
        <v>4012</v>
      </c>
      <c r="C52" s="301"/>
    </row>
    <row r="53" spans="1:3" ht="15.6" x14ac:dyDescent="0.25">
      <c r="A53" s="686" t="s">
        <v>4013</v>
      </c>
      <c r="B53" s="692" t="s">
        <v>4014</v>
      </c>
      <c r="C53" s="226" t="s">
        <v>4015</v>
      </c>
    </row>
    <row r="54" spans="1:3" ht="15.6" x14ac:dyDescent="0.25">
      <c r="A54" s="688"/>
      <c r="B54" s="693"/>
      <c r="C54" s="231" t="s">
        <v>4016</v>
      </c>
    </row>
    <row r="55" spans="1:3" x14ac:dyDescent="0.25">
      <c r="A55" s="687"/>
      <c r="B55" s="694"/>
      <c r="C55" s="303" t="s">
        <v>4017</v>
      </c>
    </row>
    <row r="56" spans="1:3" ht="15.6" x14ac:dyDescent="0.25">
      <c r="A56" s="686" t="s">
        <v>4018</v>
      </c>
      <c r="B56" s="225" t="s">
        <v>4019</v>
      </c>
      <c r="C56" s="684" t="s">
        <v>4020</v>
      </c>
    </row>
    <row r="57" spans="1:3" ht="15.6" x14ac:dyDescent="0.25">
      <c r="A57" s="687"/>
      <c r="B57" s="227" t="s">
        <v>4021</v>
      </c>
      <c r="C57" s="685"/>
    </row>
    <row r="58" spans="1:3" ht="15.6" x14ac:dyDescent="0.25">
      <c r="A58" s="686">
        <v>10</v>
      </c>
      <c r="B58" s="225" t="s">
        <v>4022</v>
      </c>
      <c r="C58" s="243" t="s">
        <v>4023</v>
      </c>
    </row>
    <row r="59" spans="1:3" ht="27.6" x14ac:dyDescent="0.25">
      <c r="A59" s="687"/>
      <c r="B59" s="227" t="s">
        <v>4024</v>
      </c>
      <c r="C59" s="247" t="s">
        <v>4025</v>
      </c>
    </row>
    <row r="60" spans="1:3" ht="15.6" x14ac:dyDescent="0.25">
      <c r="A60" s="236">
        <v>12</v>
      </c>
      <c r="B60" s="237" t="s">
        <v>4026</v>
      </c>
      <c r="C60" s="248" t="s">
        <v>4027</v>
      </c>
    </row>
    <row r="61" spans="1:3" ht="15.6" x14ac:dyDescent="0.25">
      <c r="A61" s="236">
        <v>14</v>
      </c>
      <c r="B61" s="237" t="s">
        <v>4028</v>
      </c>
      <c r="C61" s="248" t="s">
        <v>4029</v>
      </c>
    </row>
    <row r="62" spans="1:3" ht="15.6" x14ac:dyDescent="0.25">
      <c r="A62" s="686">
        <v>17</v>
      </c>
      <c r="B62" s="225" t="s">
        <v>4030</v>
      </c>
      <c r="C62" s="684" t="s">
        <v>4031</v>
      </c>
    </row>
    <row r="63" spans="1:3" ht="15.6" x14ac:dyDescent="0.25">
      <c r="A63" s="688"/>
      <c r="B63" s="230" t="s">
        <v>4032</v>
      </c>
      <c r="C63" s="689"/>
    </row>
    <row r="64" spans="1:3" ht="15.6" x14ac:dyDescent="0.25">
      <c r="A64" s="687"/>
      <c r="B64" s="227" t="s">
        <v>3934</v>
      </c>
      <c r="C64" s="685"/>
    </row>
    <row r="65" spans="1:3" ht="15.6" x14ac:dyDescent="0.25">
      <c r="A65" s="690">
        <v>20</v>
      </c>
      <c r="B65" s="225" t="s">
        <v>4033</v>
      </c>
      <c r="C65" s="691" t="s">
        <v>4034</v>
      </c>
    </row>
    <row r="66" spans="1:3" ht="15.6" x14ac:dyDescent="0.25">
      <c r="A66" s="690"/>
      <c r="B66" s="227" t="s">
        <v>4024</v>
      </c>
      <c r="C66" s="691"/>
    </row>
    <row r="67" spans="1:3" ht="15.6" x14ac:dyDescent="0.25">
      <c r="A67" s="236">
        <v>30</v>
      </c>
      <c r="B67" s="237" t="s">
        <v>4035</v>
      </c>
      <c r="C67" s="248" t="s">
        <v>4036</v>
      </c>
    </row>
    <row r="68" spans="1:3" ht="15.6" x14ac:dyDescent="0.25">
      <c r="A68" s="686">
        <v>33</v>
      </c>
      <c r="B68" s="225" t="s">
        <v>4037</v>
      </c>
      <c r="C68" s="226" t="s">
        <v>4038</v>
      </c>
    </row>
    <row r="69" spans="1:3" ht="31.2" x14ac:dyDescent="0.25">
      <c r="A69" s="687"/>
      <c r="B69" s="227" t="s">
        <v>4039</v>
      </c>
      <c r="C69" s="249" t="s">
        <v>4040</v>
      </c>
    </row>
  </sheetData>
  <sheetProtection sheet="1" objects="1" scenarios="1"/>
  <mergeCells count="31">
    <mergeCell ref="A2:A3"/>
    <mergeCell ref="B2:B3"/>
    <mergeCell ref="A4:A6"/>
    <mergeCell ref="A7:A8"/>
    <mergeCell ref="B7:B8"/>
    <mergeCell ref="A9:A10"/>
    <mergeCell ref="A11:A14"/>
    <mergeCell ref="B11:B14"/>
    <mergeCell ref="A15:A19"/>
    <mergeCell ref="B15:B19"/>
    <mergeCell ref="A20:A21"/>
    <mergeCell ref="A24:A26"/>
    <mergeCell ref="A27:A28"/>
    <mergeCell ref="A29:A31"/>
    <mergeCell ref="A32:A34"/>
    <mergeCell ref="B32:B34"/>
    <mergeCell ref="A35:A36"/>
    <mergeCell ref="A41:A43"/>
    <mergeCell ref="A47:A49"/>
    <mergeCell ref="B47:B49"/>
    <mergeCell ref="A50:A52"/>
    <mergeCell ref="A53:A55"/>
    <mergeCell ref="B53:B55"/>
    <mergeCell ref="A68:A69"/>
    <mergeCell ref="A56:A57"/>
    <mergeCell ref="C56:C57"/>
    <mergeCell ref="A58:A59"/>
    <mergeCell ref="A62:A64"/>
    <mergeCell ref="C62:C64"/>
    <mergeCell ref="A65:A66"/>
    <mergeCell ref="C65:C66"/>
  </mergeCells>
  <hyperlinks>
    <hyperlink ref="C36" r:id="rId1" display="http://hr.ua.edu/benefits/documents/SUM-faculty-teaching-PA-2009.pdf"/>
    <hyperlink ref="C43" r:id="rId2" display="http://www.hr.ua.edu/benefits/documents/PAInstructionsforFacultySummerResearch_001.pdf"/>
    <hyperlink ref="C51" r:id="rId3" display="http://www.hr.ua.edu/empl_rel/policy-manual/fmla-2-1-06.htm"/>
    <hyperlink ref="C55" r:id="rId4" display="http://hr.ua.edu/empl_rel/policy-manual/military-leave.html"/>
  </hyperlinks>
  <pageMargins left="0.7" right="0.7" top="0.75" bottom="0.75" header="0.3" footer="0.3"/>
  <pageSetup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PA Form</vt:lpstr>
      <vt:lpstr>Labor Distribution</vt:lpstr>
      <vt:lpstr>ECLS Code</vt:lpstr>
      <vt:lpstr>Posn Class</vt:lpstr>
      <vt:lpstr>Acct &amp; Prog</vt:lpstr>
      <vt:lpstr>Definitions</vt:lpstr>
      <vt:lpstr>acct</vt:lpstr>
      <vt:lpstr>ecls</vt:lpstr>
      <vt:lpstr>education</vt:lpstr>
      <vt:lpstr>org</vt:lpstr>
      <vt:lpstr>pcls</vt:lpstr>
      <vt:lpstr>prg</vt:lpstr>
      <vt:lpstr>'ECLS Code'!Print_Area</vt:lpstr>
      <vt:lpstr>'PA Form'!Print_Area</vt:lpstr>
      <vt:lpstr>'ECLS Code'!Print_Titles</vt:lpstr>
      <vt:lpstr>'Posn Class'!Print_Titles</vt:lpstr>
      <vt:lpstr>purpose</vt:lpstr>
      <vt:lpstr>race</vt:lpstr>
    </vt:vector>
  </TitlesOfParts>
  <Company>The University of Alabama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Gaddis</dc:creator>
  <cp:lastModifiedBy>Administrator</cp:lastModifiedBy>
  <cp:lastPrinted>2011-02-15T15:22:26Z</cp:lastPrinted>
  <dcterms:created xsi:type="dcterms:W3CDTF">2002-05-24T14:51:21Z</dcterms:created>
  <dcterms:modified xsi:type="dcterms:W3CDTF">2013-08-22T13:39:23Z</dcterms:modified>
</cp:coreProperties>
</file>